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1910" tabRatio="676"/>
  </bookViews>
  <sheets>
    <sheet name="KAPAK" sheetId="10" r:id="rId1"/>
    <sheet name="DEĞERLENDİRME" sheetId="6" r:id="rId2"/>
    <sheet name="İCMAL" sheetId="9" r:id="rId3"/>
    <sheet name="SEKTÖREL DAĞILIM" sheetId="2" r:id="rId4"/>
    <sheet name="TR-İST KARŞILAŞTIRMA" sheetId="3" r:id="rId5"/>
    <sheet name="İST 2019-20 KARŞILAŞTIRMA" sheetId="4" r:id="rId6"/>
    <sheet name="İST 2020 YATIRIMLARI" sheetId="5" r:id="rId7"/>
    <sheet name="TR MAHALLİ İDARE HARİÇ" sheetId="11" r:id="rId8"/>
    <sheet name="Sayfa1" sheetId="12" r:id="rId9"/>
  </sheets>
  <definedNames>
    <definedName name="_xlnm._FilterDatabase" localSheetId="2" hidden="1">İCMAL!$A$272:$N$295</definedName>
    <definedName name="_xlnm.Print_Area" localSheetId="1">DEĞERLENDİRME!$A$1:$L$27</definedName>
    <definedName name="_xlnm.Print_Area" localSheetId="2">İCMAL!$A$2:$N$401</definedName>
    <definedName name="_xlnm.Print_Area" localSheetId="5">'İST 2019-20 KARŞILAŞTIRMA'!$A$1:$F$11</definedName>
    <definedName name="_xlnm.Print_Area" localSheetId="6">'İST 2020 YATIRIMLARI'!$A$1:$E$13</definedName>
    <definedName name="_xlnm.Print_Area" localSheetId="0">KAPAK!$A$1:$I$49</definedName>
    <definedName name="_xlnm.Print_Area" localSheetId="3">'SEKTÖREL DAĞILIM'!$A$1:$G$16</definedName>
    <definedName name="_xlnm.Print_Area" localSheetId="4">'TR-İST KARŞILAŞTIRMA'!$A$1:$E$10</definedName>
    <definedName name="_xlnm.Print_Titles" localSheetId="2">İCMAL!$5:$8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4" l="1"/>
  <c r="E7" i="4"/>
  <c r="C7" i="4"/>
  <c r="B7" i="4"/>
  <c r="D13" i="2" l="1"/>
  <c r="B7" i="5"/>
  <c r="E8" i="3" l="1"/>
  <c r="D8" i="3"/>
  <c r="C8" i="3"/>
  <c r="B8" i="3"/>
  <c r="G13" i="2" l="1"/>
  <c r="E13" i="2"/>
  <c r="F13" i="2"/>
  <c r="C13" i="2"/>
  <c r="G12" i="2"/>
  <c r="G11" i="2"/>
  <c r="G10" i="2"/>
  <c r="G9" i="2"/>
  <c r="G7" i="2"/>
  <c r="G6" i="2"/>
  <c r="G8" i="2"/>
  <c r="I393" i="9" l="1"/>
  <c r="J393" i="9"/>
  <c r="K393" i="9"/>
  <c r="L393" i="9"/>
  <c r="M393" i="9"/>
  <c r="N393" i="9"/>
  <c r="H393" i="9"/>
  <c r="I388" i="9"/>
  <c r="J388" i="9"/>
  <c r="K388" i="9"/>
  <c r="L388" i="9"/>
  <c r="M388" i="9"/>
  <c r="N388" i="9"/>
  <c r="H388" i="9"/>
  <c r="I382" i="9"/>
  <c r="J382" i="9"/>
  <c r="K382" i="9"/>
  <c r="L382" i="9"/>
  <c r="M382" i="9"/>
  <c r="N382" i="9"/>
  <c r="H382" i="9"/>
  <c r="I373" i="9"/>
  <c r="J373" i="9"/>
  <c r="K373" i="9"/>
  <c r="L373" i="9"/>
  <c r="M373" i="9"/>
  <c r="N373" i="9"/>
  <c r="H373" i="9"/>
  <c r="I359" i="9"/>
  <c r="J359" i="9"/>
  <c r="K359" i="9"/>
  <c r="L359" i="9"/>
  <c r="M359" i="9"/>
  <c r="N359" i="9"/>
  <c r="H359" i="9"/>
  <c r="I344" i="9"/>
  <c r="J344" i="9"/>
  <c r="K344" i="9"/>
  <c r="L344" i="9"/>
  <c r="M344" i="9"/>
  <c r="N344" i="9"/>
  <c r="H344" i="9"/>
  <c r="I295" i="9" l="1"/>
  <c r="J295" i="9"/>
  <c r="K295" i="9"/>
  <c r="L295" i="9"/>
  <c r="M295" i="9"/>
  <c r="N295" i="9"/>
  <c r="H295" i="9"/>
  <c r="I268" i="9"/>
  <c r="J268" i="9"/>
  <c r="K268" i="9"/>
  <c r="L268" i="9"/>
  <c r="M268" i="9"/>
  <c r="N268" i="9"/>
  <c r="H268" i="9"/>
  <c r="J118" i="9"/>
  <c r="K118" i="9"/>
  <c r="L118" i="9"/>
  <c r="M118" i="9"/>
  <c r="N118" i="9"/>
  <c r="N394" i="9" s="1"/>
  <c r="H118" i="9"/>
  <c r="I118" i="9"/>
  <c r="H394" i="9" l="1"/>
  <c r="L394" i="9"/>
  <c r="K394" i="9"/>
  <c r="M394" i="9"/>
  <c r="J394" i="9"/>
  <c r="I394" i="9"/>
  <c r="IFS307" i="9"/>
</calcChain>
</file>

<file path=xl/sharedStrings.xml><?xml version="1.0" encoding="utf-8"?>
<sst xmlns="http://schemas.openxmlformats.org/spreadsheetml/2006/main" count="2224" uniqueCount="742">
  <si>
    <t>TOPLAM</t>
  </si>
  <si>
    <t>SEKTÖRÜN ADI</t>
  </si>
  <si>
    <t>PROJE SAYISI</t>
  </si>
  <si>
    <t>PROJE TUTARI</t>
  </si>
  <si>
    <t xml:space="preserve">TARIM SEKTÖRÜ TOPLAMI </t>
  </si>
  <si>
    <t>MADENCİLİK SEKTÖRÜ TOPLAMI</t>
  </si>
  <si>
    <t>İMALAT SEKTÖRÜ TOPLAMI</t>
  </si>
  <si>
    <t>ENERJİ SEKTÖRÜ TOPLAMI</t>
  </si>
  <si>
    <t>ULAŞTIRMA SEKTÖRÜ TOPLAMI</t>
  </si>
  <si>
    <t>EĞİTİM SEKTÖRÜ TOPLAMI</t>
  </si>
  <si>
    <t>SAĞLIK SEKTÖRÜ TOPLAMI</t>
  </si>
  <si>
    <t>İSTANBUL GENEL TOPLAM</t>
  </si>
  <si>
    <t>TÜRKİYE</t>
  </si>
  <si>
    <t xml:space="preserve">İSTANBUL </t>
  </si>
  <si>
    <t>ÖNCEKİ YIL SONU İTİBARI 
İLE HARCAMA</t>
  </si>
  <si>
    <t>CARİ YIL YATIRIMI</t>
  </si>
  <si>
    <t>MAHALLİ İDARE*</t>
  </si>
  <si>
    <t xml:space="preserve">NOT: </t>
  </si>
  <si>
    <t>* Dış kredi ile yürütülen mahalli İdareler projelerini kapsar.</t>
  </si>
  <si>
    <t>1-</t>
  </si>
  <si>
    <t>2-</t>
  </si>
  <si>
    <t>3-</t>
  </si>
  <si>
    <t>5-</t>
  </si>
  <si>
    <t xml:space="preserve">     6-</t>
  </si>
  <si>
    <t>GENEL BÜTÇE</t>
  </si>
  <si>
    <t>İSTANBULUN TÜRKİYE 
İÇİNDEKİ PAYI</t>
  </si>
  <si>
    <t xml:space="preserve">Bu projelerin; </t>
  </si>
  <si>
    <t>4-</t>
  </si>
  <si>
    <t>SıraNo</t>
  </si>
  <si>
    <t>Sektörü</t>
  </si>
  <si>
    <t>Kuruluşu</t>
  </si>
  <si>
    <t>Adı</t>
  </si>
  <si>
    <t>Yeri</t>
  </si>
  <si>
    <t>Karakteristiği</t>
  </si>
  <si>
    <t>Baş. Bitiş Tar.</t>
  </si>
  <si>
    <t>Dış 
Kredi</t>
  </si>
  <si>
    <t>Toplam</t>
  </si>
  <si>
    <t>Hibe</t>
  </si>
  <si>
    <t>Diğer</t>
  </si>
  <si>
    <t>Ulaştırma-Haberleşme</t>
  </si>
  <si>
    <t>Üsküdar-Altunizade-Ümraniye-Dudullu Metro Hattı</t>
  </si>
  <si>
    <t>Hasdal Kavşağı-Kemerburgaz-Yassıören Ayr. Devlet Yolu</t>
  </si>
  <si>
    <t>D-100 Devlet Yolu Gebze-İzmit Kesimi İkilemesi ve Toplama Yolları İnşaatı (MD)</t>
  </si>
  <si>
    <t>Büyükçekmece-Çatalca</t>
  </si>
  <si>
    <t>Kınalı Ayr.-Çorlu</t>
  </si>
  <si>
    <t>Ankara-İstanbul Sürat Demiryolu</t>
  </si>
  <si>
    <t xml:space="preserve">D.K.H. (İKTİSADİ) SEKTÖRÜ TOPLAMI </t>
  </si>
  <si>
    <t xml:space="preserve">D.K.H. (SOSYAL) SEKTÖRÜ TOPLAMI </t>
  </si>
  <si>
    <t xml:space="preserve">  NOT: İstanbul'da yürütülen projelerin bilgileri olup, İstanbul'un da aralarında yer aldığı birkaç ilde sürdürülmekte olan toplu projeleri kapsamaz.    
</t>
  </si>
  <si>
    <t>Üç Katlı Büyük İstanbul Tüneli</t>
  </si>
  <si>
    <t>İstanbul</t>
  </si>
  <si>
    <t>Hızlı Tren Depo Yapımı</t>
  </si>
  <si>
    <t>Ankara, İstanbul</t>
  </si>
  <si>
    <t>ARTIŞ-DEĞİŞİM  ORANI</t>
  </si>
  <si>
    <t>Bölünmüş Yol (56 km)</t>
  </si>
  <si>
    <t>ULAŞTIRMA VE ALTYAPI BAKANLIĞI</t>
  </si>
  <si>
    <t>2019 YILI PROGRAMI</t>
  </si>
  <si>
    <t>(2018 Yıl Sonu)</t>
  </si>
  <si>
    <t>İSTANBUL İLİ 2020 YILI YATIRIM PROGRAMI DETAY TABLOSU</t>
  </si>
  <si>
    <t>ULAŞTIRMA -HABERLEŞME SEKTÖRÜ</t>
  </si>
  <si>
    <t>Ankara, Bolu, İstanbul, Sakarya</t>
  </si>
  <si>
    <t>Çift Hat Demiryolu (32,60 km), Etüt-Proje</t>
  </si>
  <si>
    <t xml:space="preserve">Proje Tutarı </t>
  </si>
  <si>
    <t>2019 Yılı Harcaması</t>
  </si>
  <si>
    <t>2020 Yılı Yatırımı</t>
  </si>
  <si>
    <t>Etüd Proje İşleri</t>
  </si>
  <si>
    <t>Etüt-Proje</t>
  </si>
  <si>
    <t>1975
2023</t>
  </si>
  <si>
    <t>2015
2023</t>
  </si>
  <si>
    <t>Sincan-Çayırhan Altyapı İnşaatı (III. Kısım)</t>
  </si>
  <si>
    <t>Çift Hat Demiryolu (32,60 km)</t>
  </si>
  <si>
    <t>1976
2023</t>
  </si>
  <si>
    <t>KARAYOLLARI GENEL MÜDÜRLÜĞÜ</t>
  </si>
  <si>
    <t>BY BSK (43,50 km)</t>
  </si>
  <si>
    <t>1993
2023</t>
  </si>
  <si>
    <t>TCDD İŞLETMESİ GENEL MÜDÜRLÜĞÜ</t>
  </si>
  <si>
    <t>Ankara-İstanbul Hızlı Tren</t>
  </si>
  <si>
    <t>Depo Sahası (3900 m²), Hat İlavesi (97 km), Hızlı Tren Seti (10 adet), Müşavirlik, Müşavirlik/Kontrollük, Yüksek Hızlı Tren Hattı (433 km)</t>
  </si>
  <si>
    <t>1994
2023</t>
  </si>
  <si>
    <t>Hızlı Tren Setleri</t>
  </si>
  <si>
    <t>2005
2010</t>
  </si>
  <si>
    <t>Hızlı Tren Seti (10 adet)</t>
  </si>
  <si>
    <t>Depo Sahası (3900 m²), Müşavirlik/Kontrollük</t>
  </si>
  <si>
    <t>2005
2023</t>
  </si>
  <si>
    <t>İstanbul, Kocaeli</t>
  </si>
  <si>
    <t>Ekspres Yol (38 km)</t>
  </si>
  <si>
    <t>1997
2023</t>
  </si>
  <si>
    <t>Gebze-Haydarpaşa ve Sirkeci-Halkalı Banliyö Hatlarının İyileştirilmesi</t>
  </si>
  <si>
    <t>1998
2023</t>
  </si>
  <si>
    <t>Elektrikli Tren Seti, Elektromekanik (76,60 km), Hat ilavesi (63 km), Müşavirlik</t>
  </si>
  <si>
    <t>Mühendislik ve Müşavirlik Hizmetleri</t>
  </si>
  <si>
    <t>Müşavirlik</t>
  </si>
  <si>
    <t>Gebze-Haydarpaşa, Sirkeci-Halkalı Banliyö Hatlarının İyileştirilmesi ve Elektr. Sis.</t>
  </si>
  <si>
    <t>Elektromekanik (76,60 km), Hat ilavesi (63 km)</t>
  </si>
  <si>
    <t>2001
2022</t>
  </si>
  <si>
    <t>Demiryolu Aracı İmali</t>
  </si>
  <si>
    <t>Elektrikli Tren Seti</t>
  </si>
  <si>
    <t>2004
2022</t>
  </si>
  <si>
    <t>Kınalı Ayr.-Tekirdağ-Malkara- İpsala Hd.</t>
  </si>
  <si>
    <t>Bölünmüş Yol (178 km)</t>
  </si>
  <si>
    <t>Edirne, İstanbul, Tekirdağ</t>
  </si>
  <si>
    <t>Kınalı Ayr.-Tekirdağ</t>
  </si>
  <si>
    <t>İstanbul, Tekirdağ</t>
  </si>
  <si>
    <t>Biten İşler</t>
  </si>
  <si>
    <t>Bölünmüş Yol (116 km)</t>
  </si>
  <si>
    <t>1998
2019</t>
  </si>
  <si>
    <t>Oto. Üzer. Büyük Sanat Yap. Prj. ve Müş. Hiz.</t>
  </si>
  <si>
    <t>Müşavirlik, Uygulama Projesi</t>
  </si>
  <si>
    <t>2002
2022</t>
  </si>
  <si>
    <t>Bölünmüş Yol (15 km)</t>
  </si>
  <si>
    <t>Bölünmüş Yol (16 km)</t>
  </si>
  <si>
    <t>2006
2023</t>
  </si>
  <si>
    <t>İstanbul (Avrupa Yakası) Lojistik Merkezi</t>
  </si>
  <si>
    <t>Lojistik Merkez</t>
  </si>
  <si>
    <t>2019
2023</t>
  </si>
  <si>
    <t>2015
2020</t>
  </si>
  <si>
    <t>Halkalı-Kapıkule Yüksek Standartlı Demiryolu</t>
  </si>
  <si>
    <t>Kontrollük, Müşavirlik, Yüksek Standartlı Demiryolu (229 km)</t>
  </si>
  <si>
    <t>2007
2024</t>
  </si>
  <si>
    <t>Edirne, İstanbul, Kırklareli, Tekirdağ</t>
  </si>
  <si>
    <t>Halkalı-Çerkezköy</t>
  </si>
  <si>
    <t>Kontrollük, Müşavirlik, Yüksek Standartlı Demiryolu (76 km)</t>
  </si>
  <si>
    <t>Çerkezköy-Kapıkule</t>
  </si>
  <si>
    <t>Kontrollük, Müşavirlik, Yüksek Standartlı Demiryolu (153 km)</t>
  </si>
  <si>
    <t>2007
2023</t>
  </si>
  <si>
    <t xml:space="preserve">Sabiha Gökçen Havalimanı Metro Bağlantıları </t>
  </si>
  <si>
    <t>Müşavirlik, Raylı Sistem İnşaat+Elektromekanik (7,40 km)</t>
  </si>
  <si>
    <t>2007
2022</t>
  </si>
  <si>
    <t xml:space="preserve">Kaynarca - Sabiha Gökçen Havalimanı Metro Hattı </t>
  </si>
  <si>
    <t>Raylı Sistem İnşaat+Elektromekanik (7,40 km)</t>
  </si>
  <si>
    <t xml:space="preserve">Mühendislik-Müşavirlik </t>
  </si>
  <si>
    <t>Biten İşer</t>
  </si>
  <si>
    <t>2007
2011</t>
  </si>
  <si>
    <t>İSTANBUL BÜYÜKŞEHİR BELEDİYESİ</t>
  </si>
  <si>
    <t>Metro Aracı (150 adet), Raylı Sistem İnşaat+Elektromekanik (20 km)</t>
  </si>
  <si>
    <t>2007
2021</t>
  </si>
  <si>
    <t>Araç Alımı</t>
  </si>
  <si>
    <t>Metro Aracı (150 adet)</t>
  </si>
  <si>
    <t>İnşaat+Elektromekanik</t>
  </si>
  <si>
    <t>Raylı Sistem Araç Alımı</t>
  </si>
  <si>
    <t>Kabataş-Mecidiyeköy-Mahmutbey Metro Hattı</t>
  </si>
  <si>
    <t>Mecidiyeköy-Mahmutbey</t>
  </si>
  <si>
    <t>Kabataş-Mecidiyeköy-Mahmutbey</t>
  </si>
  <si>
    <t>Raylı Sistem İnşaat+Elektromekanik (20 km)</t>
  </si>
  <si>
    <t>Metro Aracı (68 adet)</t>
  </si>
  <si>
    <t>Metro Aracı (300 adet), Raylı Sistem (24,50 km), Raylı Sistem Elektromekanik (24,50 km)</t>
  </si>
  <si>
    <t>Raylı Sistem (18 km)</t>
  </si>
  <si>
    <t>Raylı Sistem (6,50 km), Raylı Sistem Elektromekanik (24,50 km)</t>
  </si>
  <si>
    <t>Metro Aracı (300 adet)</t>
  </si>
  <si>
    <t>2007
2019</t>
  </si>
  <si>
    <t>2008
2020</t>
  </si>
  <si>
    <t>2008
2024</t>
  </si>
  <si>
    <t>2013
2020</t>
  </si>
  <si>
    <t>2015
2022</t>
  </si>
  <si>
    <t>2015
2024</t>
  </si>
  <si>
    <t>Yassıören Ayr.-Subaşı-Çatalca(Çatalca Ç.Y.D.)</t>
  </si>
  <si>
    <t>Boğaziçi ve FSM Köprülerinin Bakımı, Onarımı ve Yapısal Takviyeleri İle Mühendislik ve Müşavirlik Hizmetleri</t>
  </si>
  <si>
    <t>Bölünmüş Yol (26 km)</t>
  </si>
  <si>
    <t>Güçlendirme (2 adet), Müşavirlik</t>
  </si>
  <si>
    <t>2010
2022</t>
  </si>
  <si>
    <t>2010
2023</t>
  </si>
  <si>
    <t>KIYI EMNİYETİ GENEL MÜDÜRLÜĞÜ</t>
  </si>
  <si>
    <t>Türk Boğazları Gemi Trafik Hizmetleri Sistem Yükseltilmesi ve İlavesi</t>
  </si>
  <si>
    <t>Şile-Ağva-Kandıra-Kaynarca</t>
  </si>
  <si>
    <t>Çanakkale, İstanbul</t>
  </si>
  <si>
    <t>İstanbul, Kocaeli, Sakarya</t>
  </si>
  <si>
    <t>2011
2020</t>
  </si>
  <si>
    <t>2011
2023</t>
  </si>
  <si>
    <t>Rad.Göz.Sis., Sistem Yazılımı</t>
  </si>
  <si>
    <t>BY BSK (64,50 km)</t>
  </si>
  <si>
    <t>Kanal İstanbul Bağlantı Yolları Etüt Proje ve Yapımı</t>
  </si>
  <si>
    <t>Bakırköy-Bahçelievler-Kirazlı Metro Hattı</t>
  </si>
  <si>
    <t>Mühendislik-Müşavirlik</t>
  </si>
  <si>
    <t>Sayısal Yayıncılık</t>
  </si>
  <si>
    <t>Küçük Çamlıca TV-Radyo Kulesi</t>
  </si>
  <si>
    <t>Ankara, Çanakkale, İstanbul</t>
  </si>
  <si>
    <t>Bölünmüş Yol (150 km)</t>
  </si>
  <si>
    <t>Metro Aracı (72 adet), Müşavirlik, Raylı Sistem İnşaat+Elektromekanik (8,90 km)</t>
  </si>
  <si>
    <t>Raylı Sistem İnşaat+Elektromekanik (8,90 km)</t>
  </si>
  <si>
    <t>Metro Aracı (72 adet)</t>
  </si>
  <si>
    <t>Etüt-Proje, Müşavirlik, Yayıncılık kulesi</t>
  </si>
  <si>
    <t>Yayıncılık kulesi</t>
  </si>
  <si>
    <t>2013
2023</t>
  </si>
  <si>
    <t>2013
2022</t>
  </si>
  <si>
    <t>İstanbul-Şile</t>
  </si>
  <si>
    <t>BSK (10 km), BY BSK (36 km)</t>
  </si>
  <si>
    <t>2014
2023</t>
  </si>
  <si>
    <t>Kılavuzluk, Fener ve Tahlisiye İstasyonları İnşaatı</t>
  </si>
  <si>
    <t>Deniz Vasıtalarının Havuzlama ve Bakım-Onarımı</t>
  </si>
  <si>
    <t>Deniz Vasıtalarının Havuzlama İşlemleri</t>
  </si>
  <si>
    <t>Muhtelif Deniz Vasıtalarının Modernizasyonu</t>
  </si>
  <si>
    <t>Dudullu-Bostancı Metro Hattı</t>
  </si>
  <si>
    <t>Ataköy-İkitelli Metro Hattı</t>
  </si>
  <si>
    <t>İstanbul, İzmir, Samsun</t>
  </si>
  <si>
    <t>Hizmet Binası, İnşaat, İskele Bakım Onarımı</t>
  </si>
  <si>
    <t>Gemi Bakım Onarımı</t>
  </si>
  <si>
    <t>Raylı Sistem İnşaat+Elektromekanik (14,30 km)</t>
  </si>
  <si>
    <t>Metro Aracı (72 adet), Raylı Sistem İnşaat+Elektromekanik (13,40 km)</t>
  </si>
  <si>
    <t>Raylı Sistem İnşaat+Elektromekanik (13,40 km)</t>
  </si>
  <si>
    <t>2019
2022</t>
  </si>
  <si>
    <t>2015
2021</t>
  </si>
  <si>
    <t>2018
2024</t>
  </si>
  <si>
    <t xml:space="preserve">Yenikapı-İncirli-Sefaköy Metro Hattı </t>
  </si>
  <si>
    <t>Ümraniye-Ataşehir-Göztepe Metro Hattı</t>
  </si>
  <si>
    <t>Kaynarca-Pendik-Tuzla Metro Hattı</t>
  </si>
  <si>
    <t>Çekmeköy-Sultanbeyli Metro Hattı</t>
  </si>
  <si>
    <t>Müşavirlik, Raylı Sistem İnşaat+Elektromekanik (14,22 km)</t>
  </si>
  <si>
    <t>Raylı Sistem İnşaat+Elektromekanik (14,22 km)</t>
  </si>
  <si>
    <t>Metro Aracı (56 adet), Raylı Sistem İnşaat+Elektromekanik (13 km)</t>
  </si>
  <si>
    <t>Raylı Sistem İnşaat+Elektromekanik (13 km)</t>
  </si>
  <si>
    <t>Metro Aracı (56 adet)</t>
  </si>
  <si>
    <t>Metro Aracı (240 adet), Raylı Sistem İnşaat+Elektromekanik (11,90 km)</t>
  </si>
  <si>
    <t>Raylı Sistem İnşaat+Elektromekanik (11,90 km)</t>
  </si>
  <si>
    <t>Metro Aracı (240 adet)</t>
  </si>
  <si>
    <t>Metro Aracı (150 adet), Raylı Sistem İnşaat+Elektromekanik (10,90 km)</t>
  </si>
  <si>
    <t>2016
2023</t>
  </si>
  <si>
    <t>Kirazlı-Halkalı Metro Hattı</t>
  </si>
  <si>
    <t>Yenikapı-Havalimanı-Kirazlı-Halkalı Sinyalizasyon İşleri</t>
  </si>
  <si>
    <t>Raylı Sistem İnşaat+Elektromekanik (10,90 km)</t>
  </si>
  <si>
    <t>Metro Aracı (272 adet), Raylı Sist. Siny. (36,50 km), Raylı Sistem İnşaat+Elektromekanik (9,70 km)</t>
  </si>
  <si>
    <t>Raylı Sist. Siny. (36,50 km)</t>
  </si>
  <si>
    <t>Raylı Sistem İnşaat+Elektromekanik (9,70 km)</t>
  </si>
  <si>
    <t>Metro Aracı (272 adet)</t>
  </si>
  <si>
    <t>2018
2022</t>
  </si>
  <si>
    <t>2017
2024</t>
  </si>
  <si>
    <t>Eminönü-Alibeyköy Tramvay Hattı</t>
  </si>
  <si>
    <t>İstanbul Metroları Araç Alımı</t>
  </si>
  <si>
    <t>Yenikapı - İncirli - Sefaköy - Metro Hattı</t>
  </si>
  <si>
    <t>Dudullu - Bostancı Metro Hattı</t>
  </si>
  <si>
    <t>Başakşehir-Kayaşehir Metro Hattı</t>
  </si>
  <si>
    <t>Mahmutbey-Bahçeşehir Metro Hattı</t>
  </si>
  <si>
    <t>İstanbul Yeni Havalimanı Raylı Sistem Bağlantıları</t>
  </si>
  <si>
    <t>Gayrettepe-İstanbul Yeni Havalimanı Metro Hattı</t>
  </si>
  <si>
    <t>Halkalı-İstanbul Yeni Havalimanı Metro Hattı</t>
  </si>
  <si>
    <t>Raylı Sistem İnşaat+Elektromekanik (10,10 km), Tramvay Aracı (30 adet)</t>
  </si>
  <si>
    <t>Metro Aracı (320 adet)</t>
  </si>
  <si>
    <t>Metro Aracı (256 adet)</t>
  </si>
  <si>
    <t>Metro Aracı (64 adet)</t>
  </si>
  <si>
    <t>Metro Aracı (64 adet), Raylı Sistem İnşaat+Elektromekanik (6 km)</t>
  </si>
  <si>
    <t>Raylı Sistem İnşaat+Elektromekanik (6 km)</t>
  </si>
  <si>
    <t>Metro Aracı (220 adet), Raylı Sistem İnşaat+Elektromekanik (16,20 km)</t>
  </si>
  <si>
    <t>Raylı Sistem İnşaat+Elektromekanik (16,20 km)</t>
  </si>
  <si>
    <t>Metro Aracı (220 adet)</t>
  </si>
  <si>
    <t>Metro Aracı (176 adet), Müşavirlik, Raylı Sistem İnşaat+Elektromekanik (69 km)</t>
  </si>
  <si>
    <t>Raylı Sistem İnşaat+Elektromekanik (37,50 km)</t>
  </si>
  <si>
    <t>Raylı Sistem İnşaat+Elektromekanik (31,50 km)</t>
  </si>
  <si>
    <t>Metro Aracı (176 adet)</t>
  </si>
  <si>
    <t>2016
2020</t>
  </si>
  <si>
    <t>2016
2024</t>
  </si>
  <si>
    <t>2016
2021</t>
  </si>
  <si>
    <t>2017
2023</t>
  </si>
  <si>
    <t>TCDD  İŞLETMESİ GENEL MÜDÜRLÜĞÜ</t>
  </si>
  <si>
    <t>Gebze - S. Gökçen-Yavuz Sultan Selim Köprüsü-İstanbul Havalimanı-Halkalı Yüksek Standartlı Demiryolu</t>
  </si>
  <si>
    <t>Bariyer Botu</t>
  </si>
  <si>
    <t>Kılavuzluk Hizmet Botu</t>
  </si>
  <si>
    <t>KEGM Kaptan Lütfü Berk Kılavuzluk İst. İskelesi</t>
  </si>
  <si>
    <t>KEGM Yeşilyurt Fener İskelesi</t>
  </si>
  <si>
    <t>Sarıyer Kilyos Tüneli</t>
  </si>
  <si>
    <t>ÇED, Etüt-Proje, Kontrollük, Müşavirlik, Yüksek Standartlı Demiryolu (124 km)</t>
  </si>
  <si>
    <t>Bot (2 adet)</t>
  </si>
  <si>
    <t>Bot (6 adet)</t>
  </si>
  <si>
    <t>Etüt-Proje, Müşavirlik</t>
  </si>
  <si>
    <t>Mendirek (307 m)</t>
  </si>
  <si>
    <t>İskele (1 adet)</t>
  </si>
  <si>
    <t>Bağlantı Yolu (1 km), Çift Tüp Karayolu Tüneli (7.025 m)</t>
  </si>
  <si>
    <t>Çanakkale, İstanbul, İzmir</t>
  </si>
  <si>
    <t>İstanbul, İzmir, Van</t>
  </si>
  <si>
    <t>2017
2025</t>
  </si>
  <si>
    <t>2017
2022</t>
  </si>
  <si>
    <t>2017
2021</t>
  </si>
  <si>
    <t>DEVLET HAVA MEYDANLARI İŞLETMESİ GENEL MÜDÜRLÜĞÜ</t>
  </si>
  <si>
    <t>TÜRKİYE RADYO-TELEVİZYON KURUMU</t>
  </si>
  <si>
    <t>Atatürk Hv. Protokol Kapsamında Yapılacak İşler (2.Etap)</t>
  </si>
  <si>
    <t>Vezneciler - Arnavutköy Metro Hattı</t>
  </si>
  <si>
    <t>Vezneciler - Sultangazi Metro Hattı</t>
  </si>
  <si>
    <t>Sultangazi - Arnavutköy Metro Hattı</t>
  </si>
  <si>
    <t>Tramvay Aracı Alımı</t>
  </si>
  <si>
    <t>TRT İstanbul Müdürlüğü Harbiye Binası Restorasyonu</t>
  </si>
  <si>
    <t>Apron (160 m²), Üstyapı (37.500 m²)</t>
  </si>
  <si>
    <t>Metro Aracı (105 adet), Raylı Sistem İnşaat+Elektromekanik (32,65 km), Revize Fizibilite Etüdü</t>
  </si>
  <si>
    <t>Raylı Sistem İnşaat+Elektromekanik (17,35 km), Revize Fizibilite Etüdü</t>
  </si>
  <si>
    <t>Raylı Sistem İnşaat+Elektromekanik (15,30 km), Revize Fizibilite Etüdü</t>
  </si>
  <si>
    <t>Metro Aracı (105 adet)</t>
  </si>
  <si>
    <t>Tramvay Aracı (57 adet)</t>
  </si>
  <si>
    <t>Restorasyon</t>
  </si>
  <si>
    <t>2018
2020</t>
  </si>
  <si>
    <t>2018
2023</t>
  </si>
  <si>
    <t>METEOROLOJİ GENEL MÜDÜRLÜĞÜ</t>
  </si>
  <si>
    <t>Havalimanları İçin Otomatik Meteorolojik Gözlem İstasyonları Alımı</t>
  </si>
  <si>
    <t>Ankara, İstanbul, İzmir, Kastamonu</t>
  </si>
  <si>
    <t>Makine-Teçhizat</t>
  </si>
  <si>
    <t>2019
2025</t>
  </si>
  <si>
    <t>TÜRKİYE DENİZCİLİK İŞLETMELERİ GENEL MÜDÜRLÜĞÜ</t>
  </si>
  <si>
    <t>Muhtelif İşler</t>
  </si>
  <si>
    <t>Bilgi Sistemleri Donanım Altyapısının Yenilenmesi</t>
  </si>
  <si>
    <t>Muhtelif Onarım, Modernizasyon ve Etüt-Proje</t>
  </si>
  <si>
    <t>Alet ve Cihazlar, Diğer Sistem Yazılımı, Donanım, İnşaat Bakım Onarımı</t>
  </si>
  <si>
    <t>Diğer Güvenlik Cihazları (2 adet), Sunucu (5 adet), Yönetilebilir Anahtar (14 adet)</t>
  </si>
  <si>
    <t>Bakım Onarım, Makine-Teçhizat, Üstyapı</t>
  </si>
  <si>
    <t>Bakım Onarım, Etüt-Proje, Müşavirlik</t>
  </si>
  <si>
    <t>Çanakkale, İstanbul, Mersin, Muğla</t>
  </si>
  <si>
    <t>Bitlis, İstanbul, İzmir</t>
  </si>
  <si>
    <t>2020
2020</t>
  </si>
  <si>
    <t>EĞİTİM SEKTÖRÜ</t>
  </si>
  <si>
    <t>Eğitim</t>
  </si>
  <si>
    <t>MİLLİ EĞİTİM BAKANLIĞI</t>
  </si>
  <si>
    <t>GALATASARAY ÜNİVERSİTESİ</t>
  </si>
  <si>
    <t>Fen Lisesi İnşaatları</t>
  </si>
  <si>
    <t>Derslik ve Merkezi Birimler</t>
  </si>
  <si>
    <t>Hizmet Binası</t>
  </si>
  <si>
    <t>İstanbul, İzmir, Kars, Mardin</t>
  </si>
  <si>
    <t>Fen Lisesi (112 derslik), Öğrenci Pansiyonu (10 öğrenci kapasitesi), Spor Salonu (3 adet)</t>
  </si>
  <si>
    <t>Yönetim (40 m²)</t>
  </si>
  <si>
    <t>1994
2022</t>
  </si>
  <si>
    <t>1996
2021</t>
  </si>
  <si>
    <t>YILDIZ TEKNİK ÜNİVERSİTESİ</t>
  </si>
  <si>
    <t>Rektörlük ve  İdari Bina</t>
  </si>
  <si>
    <t>Yönetim (240 m²)</t>
  </si>
  <si>
    <t>VAKIFLAR GENEL MÜDÜRLÜĞÜ</t>
  </si>
  <si>
    <t>Vakıf İşhanı ve İş Merkezi İnşaatları</t>
  </si>
  <si>
    <t>Antalya, Aydın, Eskişehir, İstanbul</t>
  </si>
  <si>
    <t>Hizmet Binası (4 adet)</t>
  </si>
  <si>
    <t>2005
2020</t>
  </si>
  <si>
    <t>İSTANBUL ÜNİVERSİTESİ</t>
  </si>
  <si>
    <t>Edebiyat Fakültesi Geçici Derslik Binası</t>
  </si>
  <si>
    <t>Vefa Yerleşkesi Eğitim Binası</t>
  </si>
  <si>
    <t>Biyomühendislik Bölüm Binası</t>
  </si>
  <si>
    <t>Merkezi Kütüphane</t>
  </si>
  <si>
    <t>Turan Emeksiz Yemekhane Binası</t>
  </si>
  <si>
    <t>Eğitim (420 m²), Kütüphane (130 m²), Sosyal Donatı (8.600 m²)</t>
  </si>
  <si>
    <t>Eğitim (2.100 m²)</t>
  </si>
  <si>
    <t>Eğitim (100 m²)</t>
  </si>
  <si>
    <t>Eğitim (29.900 m²)</t>
  </si>
  <si>
    <t>Kütüphane (130 m²)</t>
  </si>
  <si>
    <t>Sosyal Donatı (8.600 m²)</t>
  </si>
  <si>
    <t>2019
2021</t>
  </si>
  <si>
    <t>2020
2023</t>
  </si>
  <si>
    <t>İSTANBUL TEKNİK ÜNİVERSİTESİ</t>
  </si>
  <si>
    <t>MARMARA ÜNİVERSİTESİ</t>
  </si>
  <si>
    <t>Merkez Kütüphane</t>
  </si>
  <si>
    <t>Uçak ve Uzay Bilimleri Fakültesi Ek Blok</t>
  </si>
  <si>
    <t>Tuzla Denizcilik Fakültesi</t>
  </si>
  <si>
    <t>Tuzla Denizcilik Fakültesi Ek Blok</t>
  </si>
  <si>
    <t>Hukuk ve Güzel Sanatlar Fakültesi</t>
  </si>
  <si>
    <t>Eczacılık Fakültesi</t>
  </si>
  <si>
    <t>Eğitim (240 m²), Kütüphane (150 m²)</t>
  </si>
  <si>
    <t>Kütüphane (150 m²)</t>
  </si>
  <si>
    <t>Eğitim (120 m²)</t>
  </si>
  <si>
    <t>Eğitim (20 m²)</t>
  </si>
  <si>
    <t>Eğitim (62.555 m²)</t>
  </si>
  <si>
    <t>Eğitim (35.515 m²)</t>
  </si>
  <si>
    <t>Eğitim (27.040 m²)</t>
  </si>
  <si>
    <t>2018
2021</t>
  </si>
  <si>
    <t>2007
2020</t>
  </si>
  <si>
    <t>TÜRK-ALMAN ÜNİVERSİTESİ</t>
  </si>
  <si>
    <t>BOĞAZİÇİ ÜNİVERSİTESİ</t>
  </si>
  <si>
    <t>MİMAR SİNAN GÜZEL SANATLAR ÜNİVERSİTESİ</t>
  </si>
  <si>
    <t>TOKİ 1. Etap</t>
  </si>
  <si>
    <t>Öğrenci Yurdu</t>
  </si>
  <si>
    <t>Arkeoloji, Mimarlık Tarihi ve Kültürel Miras Projesi</t>
  </si>
  <si>
    <t>Tophane-i Amire Binası Onarım ve Çevre Düzenlemesi</t>
  </si>
  <si>
    <t>Barınma (8.630 m²), Eğitim (65.146 m²)</t>
  </si>
  <si>
    <t>Eğitim (65.146 m²)</t>
  </si>
  <si>
    <t>Barınma (8.630 m²)</t>
  </si>
  <si>
    <t>Diğer Çevre Düzenlemesi, Etüt-Proje, Restorasyon</t>
  </si>
  <si>
    <t>2011
2021</t>
  </si>
  <si>
    <t>2011
2022</t>
  </si>
  <si>
    <t>İSTANBUL MEDENİYET ÜNİVERSİTESİ</t>
  </si>
  <si>
    <t>TÜRKİYE YAZMA ESERLER KURUMU BAŞKANLIĞI</t>
  </si>
  <si>
    <t>Merkezi Derslik</t>
  </si>
  <si>
    <t>Laboratuvar Binası</t>
  </si>
  <si>
    <t>Muhtelif Etüt Proje İşleri</t>
  </si>
  <si>
    <t>Binbir (1001) Eser Projesi</t>
  </si>
  <si>
    <t>Eğitim (50.485 m²)</t>
  </si>
  <si>
    <t>Eğitim (29.850 m²)</t>
  </si>
  <si>
    <t>Eğitim (20.635 m²)</t>
  </si>
  <si>
    <t>Yayın</t>
  </si>
  <si>
    <t>2012
2023</t>
  </si>
  <si>
    <t>2014
2020</t>
  </si>
  <si>
    <t>2012
2021</t>
  </si>
  <si>
    <t>KÜLTÜR VE TURİZM BAKANLIĞI</t>
  </si>
  <si>
    <t>Nafi Baba Tekkesi Restitüsyonu ve Şehitlik Restorasyonu</t>
  </si>
  <si>
    <t>Ulusal Film Arşivi ve Sinema Müzesi</t>
  </si>
  <si>
    <t>Resim ve Heykel Müzesi</t>
  </si>
  <si>
    <t>Etüt-Proje, Müşavirlik, Restorasyon</t>
  </si>
  <si>
    <t>Bakım Onarım, Etüt-Proje, Müşavirlik, Tefrişat, Uygulama Yazılımı</t>
  </si>
  <si>
    <t>2013
2021</t>
  </si>
  <si>
    <t>GENÇLİK VE SPOR BAKANLIĞI</t>
  </si>
  <si>
    <t>Yüksekokul Binası</t>
  </si>
  <si>
    <t>Öğrenci Çalışma Alanları</t>
  </si>
  <si>
    <t>Çeşitli Ünitelerin Etüt Projesi</t>
  </si>
  <si>
    <t>Sur-ı Sultani Bölgesi Bütünleşik Restorasyon İşleri</t>
  </si>
  <si>
    <t>İl Spor Tesisleri</t>
  </si>
  <si>
    <t>İstanbul İl Özel İdaresinden Devralınan Spor Tesisleri</t>
  </si>
  <si>
    <t>Eğitim (1.955 m²)</t>
  </si>
  <si>
    <t>Eğitim (1.455 m²)</t>
  </si>
  <si>
    <t>Eğitim (500 m²)</t>
  </si>
  <si>
    <t>İnşaat</t>
  </si>
  <si>
    <t>2014
2021</t>
  </si>
  <si>
    <t>2014
2022</t>
  </si>
  <si>
    <t>DEVLET ARŞİVLERİ BAŞKANLIĞI</t>
  </si>
  <si>
    <t>Nusretiye Kasrı Restorasyonu</t>
  </si>
  <si>
    <t>Yıldız Sarayı Bütünleşik Restorasyon İşleri</t>
  </si>
  <si>
    <t>Kıymetli Arşiv Malzemesinin Tasnifi ve Dijital Ortama Aktarılması</t>
  </si>
  <si>
    <t>BİT, Etüt-Proje, Müşavirlik, Makine-Teçhizat</t>
  </si>
  <si>
    <t>SAĞLIK BİLİMLERİ ÜNİVERSİTESİ</t>
  </si>
  <si>
    <t>Gülhane Sağlık Bilimleri Fakültesi</t>
  </si>
  <si>
    <t>Tarihi Türk Müziği Araştırmaları ve Multimedya Arşivi</t>
  </si>
  <si>
    <t>Resim Restorasyon Atölyesi ve Laboratuvarı Kurulması</t>
  </si>
  <si>
    <t>Eğitim (170 m²)</t>
  </si>
  <si>
    <t>Araştırma Desteği, BİT, Etüt-Proje, Müşavirlik, Makine-Teçhizat</t>
  </si>
  <si>
    <t>Danışmanlık, Laboratuvar Cihazları</t>
  </si>
  <si>
    <t>2016
2022</t>
  </si>
  <si>
    <t>Kilyos Kampüsü</t>
  </si>
  <si>
    <t>Derslik Binası</t>
  </si>
  <si>
    <t>Taşkışla ve Maçka Binaları Restorasyonu</t>
  </si>
  <si>
    <t>Fen Edebiyat Fakültesi Restorasyonu</t>
  </si>
  <si>
    <t>Davutpaşa Kampüsü Misafirhane Binası Restorasyonu</t>
  </si>
  <si>
    <t>Kandilli Kampüsü Tarihi Yapıların Restorasyonu</t>
  </si>
  <si>
    <t>İstanbul Rami Kışlası 2. Etap Restorasyonu</t>
  </si>
  <si>
    <t>Barınma (80 m²), Eğitim (50 m²)</t>
  </si>
  <si>
    <t>Barınma (80 m²)</t>
  </si>
  <si>
    <t>Eğitim (50 m²)</t>
  </si>
  <si>
    <t>Çevre Düzenlemesi, Etüt-Proje, Restorasyon</t>
  </si>
  <si>
    <t>DİYANET İŞLERİ BAŞKANLIĞI</t>
  </si>
  <si>
    <t>MİLLİ SARAYLAR İDARESİ BAŞKANLIĞI</t>
  </si>
  <si>
    <t>Devralınan Tesislerin Bakım ve Onarımı</t>
  </si>
  <si>
    <t>Dini Yüksek İhtisas Merkezi</t>
  </si>
  <si>
    <t>Erken Dönem Konulu Türk Filmleri ile Belge Filmlerinin Restorasyonu</t>
  </si>
  <si>
    <t>İstanbul Atatürk Kültür Merkezi</t>
  </si>
  <si>
    <t>Bakım Onarım</t>
  </si>
  <si>
    <t>Bakım Onarım, Makine-Teçhizat, Müşavirlik/Kontrollük</t>
  </si>
  <si>
    <t>Etüt-Proje, Müşavirlik, Kültür Merkezi (1120 m²)</t>
  </si>
  <si>
    <t>İSTANBUL ÜNİVERSİTESİ- CERRAHPAŞA</t>
  </si>
  <si>
    <t>Rektörlük ve İdari Bina</t>
  </si>
  <si>
    <t>Mühendislik Fakültesi C,D,E,F Blokları</t>
  </si>
  <si>
    <t>İnşaat Mühendisliği ve Çevre Mühendisliği Bölüm Binası</t>
  </si>
  <si>
    <t>Mühendislik Fakültesi G Blok</t>
  </si>
  <si>
    <t>Kimya, Kimya Mühendisliği, Metalurji, Malzeme Mühendisliği Bölüm Binası</t>
  </si>
  <si>
    <t>Spor Bilimleri Fakülte Binası</t>
  </si>
  <si>
    <t>Isı Merkezi</t>
  </si>
  <si>
    <t>Veterinerlik Fakültesi</t>
  </si>
  <si>
    <t>Prefabrik Yapılar</t>
  </si>
  <si>
    <t>Sağlık Bilimleri Fakültesi</t>
  </si>
  <si>
    <t>Hayvan Hastanesi</t>
  </si>
  <si>
    <t>Tarihi Binaların Onarım ve Restorasyonu</t>
  </si>
  <si>
    <t>Tarihi Su Sarnıcının Restorasyonu</t>
  </si>
  <si>
    <t>Neşet Ömer Amfisi Restorasyonu</t>
  </si>
  <si>
    <t>Eğitim (232.300 m²)</t>
  </si>
  <si>
    <t>Eğitim (20.400 m²)</t>
  </si>
  <si>
    <t>Eğitim (300 m²)</t>
  </si>
  <si>
    <t>Eğitim (22.600 m²)</t>
  </si>
  <si>
    <t>Eğitim (150 m²)</t>
  </si>
  <si>
    <t>Eğitim (370 m²)</t>
  </si>
  <si>
    <t>Eğitim (3.600 m²)</t>
  </si>
  <si>
    <t>Eğitim (32.550 m²)</t>
  </si>
  <si>
    <t>Eğitim (10.650 m²)</t>
  </si>
  <si>
    <t>Eğitim (40.500 m²)</t>
  </si>
  <si>
    <t>2019
2020</t>
  </si>
  <si>
    <t>Kampüs Altyapısı</t>
  </si>
  <si>
    <t>Yayın Alımı</t>
  </si>
  <si>
    <t>Büyük Onarım</t>
  </si>
  <si>
    <t>Doğalgaz Dönüşümü, Elektrik hattı, Kampüs İçi Yol, Kanalizasyon hattı, Peyzaj, Su isale hattı, Telefon hattı</t>
  </si>
  <si>
    <t>Basılı Yayın Alımı, Elektronik Yayın Alımı</t>
  </si>
  <si>
    <t>Bakım Onarım, BİT, Kesin Hesap, Makine-Teçhizat</t>
  </si>
  <si>
    <t>Büyük Onarım, Güçlendirme, Restorasyon</t>
  </si>
  <si>
    <t>2020
2022</t>
  </si>
  <si>
    <t>2020
2021</t>
  </si>
  <si>
    <t>Bakım Onarım, BİT, Kesin Hesap, Makine-Teçhizat, T-2 (2 adet), T-5 (4 adet), T-8 (2 adet)</t>
  </si>
  <si>
    <t>TÜRK TARİH KURUMU BAŞKANLIĞI</t>
  </si>
  <si>
    <t>Kandilli Kampüsü Yapı Laboratuvarı</t>
  </si>
  <si>
    <t>Kuzey Kampüs Laboratuvar Binası</t>
  </si>
  <si>
    <t>Feriye Sarayları Müştemilatı  Onarımı</t>
  </si>
  <si>
    <t>Yağlı Boya Tabloların Kimliklendirilmesi</t>
  </si>
  <si>
    <t>Laboratuvar (180 m²)</t>
  </si>
  <si>
    <t>Laboratuvar (30 m²)</t>
  </si>
  <si>
    <t>Laboratuvar (150 m²)</t>
  </si>
  <si>
    <t>Destekler, Donanım Onarımı, Makine-Teçhizat</t>
  </si>
  <si>
    <t>Bakım Onarım, BİT, Makine-Teçhizat, T-12 (1 adet), T-22 (1 adet)</t>
  </si>
  <si>
    <t>Bakım Onarım, Makine-Teçhizat</t>
  </si>
  <si>
    <t>Sultanahmet Yerleşkesi Rektörlük Bina Restorasyonu</t>
  </si>
  <si>
    <t>Topkapı Sarayı Restorasyonu</t>
  </si>
  <si>
    <t>Mekteb-i Tıbbiye-i Şahane Binası 2. Etap Restorasyonu</t>
  </si>
  <si>
    <t>Açık ve Kapalı Spor Tesisleri</t>
  </si>
  <si>
    <t>Spor Tesislerinin Bakım Onarımı</t>
  </si>
  <si>
    <t>Alet ve Cihazlar (24 adet), Bina tefrişatı (7 adet), BİT, Diğer Taşıtlar (10 adet), İnşaat Bakım Onarımı, Makine-Teçhizat, Ofis Yazılımı (1 adet)</t>
  </si>
  <si>
    <t>Bakım Onarım, BİT, Makine-Teçhizat</t>
  </si>
  <si>
    <t>Restorasyon (1 adet)</t>
  </si>
  <si>
    <t>SAĞLIK SEKTÖRÜ</t>
  </si>
  <si>
    <t>Sağlık</t>
  </si>
  <si>
    <t>SAĞLIK BAKANLIĞI</t>
  </si>
  <si>
    <t>İstanbul Seyrantepe Sağlık Kampüsü</t>
  </si>
  <si>
    <t>Devlet Hastanesi (600 yatak, 172.825 m²)</t>
  </si>
  <si>
    <t>CEZA İNFAZ KURUMLARI İLE TUTUKEVLERİ İŞYURTLARI KURUMU BAŞKANLIĞI</t>
  </si>
  <si>
    <t>İstanbul Bahçelievler FTR Eğtim ve Arş. Merk.</t>
  </si>
  <si>
    <t>Ceza İnfaz Kurumu Kampüsleri Hastane Yapımı</t>
  </si>
  <si>
    <t>Silivri Ceza İnfaz Kur.Kamp.Hst.Yapımı</t>
  </si>
  <si>
    <t>Devlet Hastanesi (101.054 m², 400 yatak)</t>
  </si>
  <si>
    <t>Hastane İnşaatı (100 yatak, 30.636 m²)</t>
  </si>
  <si>
    <t>Hastane İnşaatı (50 yatak, 15.318 m²)</t>
  </si>
  <si>
    <t>İstanbul Avcılar Devlet Hastanesi</t>
  </si>
  <si>
    <t>Devlet Hastanesi (200 yatak, 31.240 m²)</t>
  </si>
  <si>
    <t>İstanbul Bayrampaşa Devlet Hastanesi</t>
  </si>
  <si>
    <t>İstanbul Haseki Eğitim Araştırma Hastanesi Ek Bina</t>
  </si>
  <si>
    <t>Devlet Hastanesi (75.100 m², 300 yatak)</t>
  </si>
  <si>
    <t>Hastane Ek Binası (500 yatak, 92.185 m²)</t>
  </si>
  <si>
    <t>İstanbul Bağcılar Kadın Doğum ve Çocuk Hastanesi</t>
  </si>
  <si>
    <t>İstanbul Esenyurt Devlet Hastanesi</t>
  </si>
  <si>
    <t>KDÇ Hast. (66.504 m², 300 yatak)</t>
  </si>
  <si>
    <t>Devlet Hastanesi (31.854 m², 250 yatak)</t>
  </si>
  <si>
    <t>Cerrahpaşa Yerleşkesi Hastane Binaları</t>
  </si>
  <si>
    <t>Hastane İnşaaatı</t>
  </si>
  <si>
    <t>Makine ve Teçhizat</t>
  </si>
  <si>
    <t>Hastane İnşaatı (3580 m²), Makine-Teçhizat</t>
  </si>
  <si>
    <t>Hastane İnşaatı (3580 m²)</t>
  </si>
  <si>
    <t>Büyük Onarım, Etüt-Proje</t>
  </si>
  <si>
    <t>2019
2028</t>
  </si>
  <si>
    <t>TÜRKİYE HUDUT VE SAHİLLER SAĞLIK GENEL MÜDÜRLÜĞÜ</t>
  </si>
  <si>
    <t>İmal Ettirilecek Deniz ve Su Yolu Taşıtları</t>
  </si>
  <si>
    <t>Etüt Proje</t>
  </si>
  <si>
    <t>Diş Hekimliği Fakültesi Engelli Uygulama Merkezi</t>
  </si>
  <si>
    <t>Erenköy Ruh ve Sinir Hastalıkları Hastanesi</t>
  </si>
  <si>
    <t>İstanbul Marmara Ünv. Başıbüyük Binası Onarımı</t>
  </si>
  <si>
    <t>İstanbul Sancaktepe Şehir Hastanesi 1. Etap</t>
  </si>
  <si>
    <t>Çapa Yerleşkesi Hastanesi 1.Etap</t>
  </si>
  <si>
    <t>Motorbot (1 adet)</t>
  </si>
  <si>
    <t>Uygulama Projesi (5 adet)</t>
  </si>
  <si>
    <t>Engelli Bakım ve Rehabilitasyon Merkezi (30 m²)</t>
  </si>
  <si>
    <t>Devlet Hastanesi (400 m², 200 yatak)</t>
  </si>
  <si>
    <t>Devlet Hastanesi (5040 m², 2.100 yatak)</t>
  </si>
  <si>
    <t>Büyük Onarım, Makine-Teçhizat</t>
  </si>
  <si>
    <t>DİĞER KAMU HİZMETLERİ -SOSYAL SEKTÖRÜ</t>
  </si>
  <si>
    <t>DKH-Sosyal</t>
  </si>
  <si>
    <t>Türkiye Deprem İstasyonları Şebekesi</t>
  </si>
  <si>
    <t>Donanım Onarımı (5 adet), Makine-Teçhizat, Sismik Ölçüm İstasyonu (3 adet)</t>
  </si>
  <si>
    <t>1991
2023</t>
  </si>
  <si>
    <t>TAM: Teleiletişim ve Enformatik Alanlarında Araştırmacı ve Akademisyen Yetiştirme Merkezi</t>
  </si>
  <si>
    <t>İnşaat (30 m²), Makine-Teçhizat, Teknolojik Araştırma</t>
  </si>
  <si>
    <t>İnşaat (30 m²)</t>
  </si>
  <si>
    <t>Makine-Teçhizat, Teknolojik Araştırma</t>
  </si>
  <si>
    <t>2007
2008</t>
  </si>
  <si>
    <t>Yaşambilimleri Araştırma Merkezi</t>
  </si>
  <si>
    <t>İnşaat (250 m²), Makine-Teçhizat, Teknolojik Araştırma</t>
  </si>
  <si>
    <t>İnşaat (250 m²)</t>
  </si>
  <si>
    <t>2009
2020</t>
  </si>
  <si>
    <t>2009
2011</t>
  </si>
  <si>
    <t>Sosyal Alanlarda Arş.İns. Güc. Gelişt.</t>
  </si>
  <si>
    <t>Bölgesel Tsunami İzleme ve Değerlendirme Merkezi</t>
  </si>
  <si>
    <t>Teknolojik Araştırma</t>
  </si>
  <si>
    <t>Laboratuvar Cihazları</t>
  </si>
  <si>
    <t>2010
2020</t>
  </si>
  <si>
    <t>DEVLET SU İŞLERİ GENEL MÜDÜRLÜĞÜ</t>
  </si>
  <si>
    <t>Depolama (693,54 hmᶾ)</t>
  </si>
  <si>
    <t>Büyük İstanbul İçmesuyu 3.Merhale (Melen Barajı)</t>
  </si>
  <si>
    <t>Düzce, İstanbul</t>
  </si>
  <si>
    <t>2011
2026</t>
  </si>
  <si>
    <t>Yaşambilimleri İnsangücü Yet. Prog.</t>
  </si>
  <si>
    <t>Araç Teknolojileri Ar-Ge Merkezi</t>
  </si>
  <si>
    <t>2012
2020</t>
  </si>
  <si>
    <t>GÖÇ İDARESİ GENEL MÜDÜRLÜĞÜ</t>
  </si>
  <si>
    <t>Sanayi Araştırmacı Yetiştirme Programı</t>
  </si>
  <si>
    <t>Geri Gönderme Merkezleri</t>
  </si>
  <si>
    <t>Bina Bakım Onarımı, Bina tefrişatı, Hizmet Binası (84.500 m²), Makine-Teçhizat</t>
  </si>
  <si>
    <t>Ankara, Bayburt, Hatay, İstanbul, Tekirdağ</t>
  </si>
  <si>
    <t>2017
2020</t>
  </si>
  <si>
    <t>MİLLİ SAVUNMA BAKANLIĞI</t>
  </si>
  <si>
    <t>Büyük İstanbul İçmesuyu 4.Merhale</t>
  </si>
  <si>
    <t>Endüstriyel Atık Termal Bertaraf Tesisi</t>
  </si>
  <si>
    <t>İTÜ Uydu Yer Terminali Yenilenmesi</t>
  </si>
  <si>
    <t>Deniz Araştırma Altyapısının Analizi</t>
  </si>
  <si>
    <t>Kömürden Sentetik Doğalgaz Üretim Teknolojisi Geliştirilmesi</t>
  </si>
  <si>
    <t>Sentetik Gaz Yakıtlar Ar-Ge Merkezi</t>
  </si>
  <si>
    <t>İleri Araç Teknolojileri ve Güç Sistemleri Geliştirme Merkezi Bina Yapımı</t>
  </si>
  <si>
    <t>Doğu Anadolu Gözlemevi Odak Düzlemi Aygıtları ve Adaptif Optik Sistemi</t>
  </si>
  <si>
    <t>Marmara Bölgesinde Yerkabuğu Deformasyonun Gerçek-Zamanlı İzlenmesi</t>
  </si>
  <si>
    <t>Depolama (421,96 hmᶾ)</t>
  </si>
  <si>
    <t>Atık Yakma Tesisi (1 adet)</t>
  </si>
  <si>
    <t>Bakım Onarım, Makine-Teçhizat, Teknolojik Araştırma</t>
  </si>
  <si>
    <t>İnşaat (50 m²)</t>
  </si>
  <si>
    <t>Sunucu, Uygulama Projesi</t>
  </si>
  <si>
    <t>2016
2026</t>
  </si>
  <si>
    <t>ÇEVRE VE ŞEHİRCİLİK BAKANLIĞI</t>
  </si>
  <si>
    <t>AİLE, ÇALIŞMA VE SOSYAL HİZMETLER BAKANLIĞI</t>
  </si>
  <si>
    <t>İstanbul Avrupa Yakası Yenişehir İmar Planı Yapımı</t>
  </si>
  <si>
    <t>Merkezi Araştırma Laboratuvarı</t>
  </si>
  <si>
    <t>İstanbul İl Müdürlüğü Hizmet Binası + SHM</t>
  </si>
  <si>
    <t>Danışmanlık</t>
  </si>
  <si>
    <t>SHM + İl Müd. (250 m², 1 adet)</t>
  </si>
  <si>
    <t>TÜRKİYE SAĞLIK ENSTİTÜLERİ BAŞKANLIĞI</t>
  </si>
  <si>
    <t>Atık Yakma ve Enerji Üretim Tesisi</t>
  </si>
  <si>
    <t>Hidrodinamik Araştırma Laboratuvarı</t>
  </si>
  <si>
    <t>Etüt Proje İşleri</t>
  </si>
  <si>
    <t>Büyük Onarım, Makine-Teçhizat, Teknolojik Araştırma</t>
  </si>
  <si>
    <t>SOSYAL GÜVENLİK KURUMU BAŞKANLIĞI</t>
  </si>
  <si>
    <t>Sızıntı Suyu Arıtma Tesisi</t>
  </si>
  <si>
    <t>Nörodejeneratif ve Nöroinflamatuvar Hastalıklar Araştırma Altyapısı</t>
  </si>
  <si>
    <t>Ulusal Yüksek Başarımlı Hesaplama Merkezi (UHeM)-2. Faz</t>
  </si>
  <si>
    <t>Robotik ve Yapay Akıl Laboratuvarları (ROYAL)</t>
  </si>
  <si>
    <t>Eğitimli Bakıcıların İstihdamı Projesi</t>
  </si>
  <si>
    <t>Ankara, İstanbul, İzmir</t>
  </si>
  <si>
    <t>Sızıntı Suyu Arıtma Tesisi (1 adet)</t>
  </si>
  <si>
    <t>Etüt-Proje, İnşaat (3.600 m²), Makine-Teçhizat, Teknolojik Araştırma</t>
  </si>
  <si>
    <t>Uluslararası Katkı Payı</t>
  </si>
  <si>
    <t>Rektörlük Bilimsel Araştırma Projeleri</t>
  </si>
  <si>
    <t>Geoteknik Deprem Mühendisliği Araştırma Merkezi-İdame</t>
  </si>
  <si>
    <t>Hulusi Behçet Araştırma Merkezi- İdame</t>
  </si>
  <si>
    <t>Marmara Deniz Tabanı Gözlem Ağı</t>
  </si>
  <si>
    <t>Proje Desteği</t>
  </si>
  <si>
    <t>Bakım Onarım, Donanım, Makine-Teçhizat, Müşavirlik, Öz.Gel.Yaz., Tefrişat</t>
  </si>
  <si>
    <t>Laboratuvar Cihazları, Veri Sayısallaştırma</t>
  </si>
  <si>
    <t>Etüt Projeleri</t>
  </si>
  <si>
    <t>Ankara, Aydın, İstanbul, Ordu, Tekirdağ</t>
  </si>
  <si>
    <t>Etüt-Proje, Huzurevi (4 adet, 400 m², 400 kişi)</t>
  </si>
  <si>
    <t>DİĞER KAMU HİZMETLERİ-İKTİSADİ SEKTÖRÜ</t>
  </si>
  <si>
    <t>DKH-İktisadi</t>
  </si>
  <si>
    <t>BANKACILIK DÜZENLEME VE DENETLEME KURUMU BAŞKANLIĞI</t>
  </si>
  <si>
    <t>Hizmet Binası İnşaatı</t>
  </si>
  <si>
    <t>Ana Hizmet Binası (100.705 m²)</t>
  </si>
  <si>
    <t>CUMHURBAŞKANLIĞI</t>
  </si>
  <si>
    <t>RADYO VE TELEVİZYON ÜST KURULU BAŞKANLIĞI</t>
  </si>
  <si>
    <t>NÜKLEER DÜZENLEME KURUMU</t>
  </si>
  <si>
    <t>DIŞİŞLERİ BAKANLIĞI</t>
  </si>
  <si>
    <t>GELİR İDARESİ BAŞKANLIĞI</t>
  </si>
  <si>
    <t>ADALET BAKANLIĞI</t>
  </si>
  <si>
    <t>Nükleer Tesislerin Lisanslanması</t>
  </si>
  <si>
    <t>Müşir Fuat Paşa Yalısı</t>
  </si>
  <si>
    <t>Muhtelif İnşaat Onarım</t>
  </si>
  <si>
    <t>Kesin Hesap Farkı</t>
  </si>
  <si>
    <t>Ceza İnfaz Kurumları Altyapı İşleri</t>
  </si>
  <si>
    <t>Muhtelif Giderler</t>
  </si>
  <si>
    <t>Ankara, İstanbul, Mersin, Sinop</t>
  </si>
  <si>
    <t>İstanbul, Ankara, Yurt Dışı</t>
  </si>
  <si>
    <t>Diyarbakır, İstanbul, Tekirdağ</t>
  </si>
  <si>
    <t>Ankara, Çorum, İstanbul, İzmir, Trabzon</t>
  </si>
  <si>
    <t>Ankara, İstanbul, Mersin</t>
  </si>
  <si>
    <t>Bakım Onarım, Etüt-Proje, Makine-Teçhizat</t>
  </si>
  <si>
    <t>Hizmet Binası (1.700 m²)</t>
  </si>
  <si>
    <t>Büyük Onarım, Etüt-Proje, Güçlendirme, Makine-Teçhizat, T-1a (3 adet), T-21a (3 adet), T-21b (8 adet), T-22 (2 adet), T-4 (5 adet), T-5 (3 adet)</t>
  </si>
  <si>
    <t>Kesin Hesap</t>
  </si>
  <si>
    <t>Bakım Onarım, BİT, Büyük Onarım</t>
  </si>
  <si>
    <t>ENERJİ SEKTÖRÜ</t>
  </si>
  <si>
    <t>Enerji</t>
  </si>
  <si>
    <t>BORU HATLARI İLE PETROL TAŞIMA ANONİM ŞİRKETİ GENEL MÜDÜRLÜĞÜ</t>
  </si>
  <si>
    <t>TÜRKİYE ELEKTRİK İLETİM ANONİM ŞİRKETİ GENEL MÜDÜRLÜĞÜ</t>
  </si>
  <si>
    <t>TÜRKİYE ATOM ENERJİSİ KURUMU BAŞKANLIĞI</t>
  </si>
  <si>
    <t>Kuzey Marmara Doğal Gaz Depolama Tevsii Projesi</t>
  </si>
  <si>
    <t xml:space="preserve">Adapazarı - Tepeören EİH (Kuzey) Yenileme (TTFO) </t>
  </si>
  <si>
    <t>Gebze GIS - Kroman Çelik GIS Kablosu (Fiber Optikli)</t>
  </si>
  <si>
    <t>Akçakoca - Karasu - Çekmeköy 380 EİH (TTFO)</t>
  </si>
  <si>
    <t>Deri OSB GIS</t>
  </si>
  <si>
    <t>Deri OSB - Tepeören Kablosu (Fiber Optikli)</t>
  </si>
  <si>
    <t>Kroman Çelik GIS - Deri OSB GIS Kablosu</t>
  </si>
  <si>
    <t>Nükleer ve Radyasyon Alan. Uyg. ve Ar-Ge Projeleri</t>
  </si>
  <si>
    <t>Yakın Yüzey Bertaraf Tesisi Saha ve Tasarım Çalışmaları</t>
  </si>
  <si>
    <t>Doğal Gaz Depolama (1,76 milyar sm3), Doğal Gaz Enjeksiyon (29 milyon sm3/gün), Doğal Gaz Geri Üretim (50 milyon sm3/gün)</t>
  </si>
  <si>
    <t>380 kV 2x3B 1272 MCM (88 km)</t>
  </si>
  <si>
    <t>380 kV 2000 mm² Kablo (12 km)</t>
  </si>
  <si>
    <t>380 kV 2x3B 1272 MCM (181 km)</t>
  </si>
  <si>
    <t>154 kV Trafo Fideri (2 adet), 380/154 kV 250 MVA (2 adet), 380/33 kV 125 MVA (2 adet), Ayarlanabilir Reaktör (1 adet)</t>
  </si>
  <si>
    <t>380 kV 2000 mm² Kablo (11,30 km)</t>
  </si>
  <si>
    <t>380 kV 2000 mm² Kablo (11 km)</t>
  </si>
  <si>
    <t>Alet ve Cihazlar, Bina Bakım Onarımı, BİT, Büyük Onarım, Donanım Onarımı, Lab.Sa.Ma., Müşavirlik/Kontrollük, Yayın</t>
  </si>
  <si>
    <t>Danışmanlık, Diğer Alet ve Cihazlar, Laboratuvar Cihazları, Proje Desteği</t>
  </si>
  <si>
    <t>İstanbul, Sakarya</t>
  </si>
  <si>
    <t>Düzce, İstanbul, Sakarya</t>
  </si>
  <si>
    <t>2020
2026</t>
  </si>
  <si>
    <t>İMALAT SEKTÖRÜ</t>
  </si>
  <si>
    <t>İmaat</t>
  </si>
  <si>
    <t>SANAYİ VE TEKNOLOJİ BAKANLIĞI</t>
  </si>
  <si>
    <t>TARIM VE ORMAN BAKANLIĞI</t>
  </si>
  <si>
    <t>HAZİNE VE MALİYE BAKANLIĞI</t>
  </si>
  <si>
    <t>Küme Kapasite Geliştirme ve Destek Programı</t>
  </si>
  <si>
    <t>İstanbul Gıda Kontrol Laboratuvarı</t>
  </si>
  <si>
    <t>Ulusal Yaşam Döngüsü Değerlendirmesi Veri Tabanının Geliştirilmesi</t>
  </si>
  <si>
    <t>Ankara, Bursa, İstanbul</t>
  </si>
  <si>
    <t>Adana, Ankara, Erzurum, İstanbul, Samsun</t>
  </si>
  <si>
    <t>Etüt-Proje, Müşavirlik, İnşaat (250 m²)</t>
  </si>
  <si>
    <t>Danışmanlık, Donanım, Özel Geliştirilmiş Yazılım</t>
  </si>
  <si>
    <t>Alet ve Cihazlar, Bakım Onarım, Bina tefrişatı (1 adet), Diğer Sistem Yazılımı (4.126 kullanıcı), Donanım Onarımı, Kişisel Bilgisayar (500 adet), Lab.Sa.Ma., Modernizasyon (1 adet), Özel Geliştirilmiş Yazılım (2 adet), Tablet Bilgisayar (300 adet)</t>
  </si>
  <si>
    <t>MADENCİLİK SEKTÖRÜ</t>
  </si>
  <si>
    <t>Madencilik</t>
  </si>
  <si>
    <t>ETİ MADEN İŞLETMELERİ GENEL MÜDÜRLÜĞÜ</t>
  </si>
  <si>
    <t>ELEKTRİK ÜRETİM ANONİM ŞİRKETİ GENEL MÜDÜRLÜĞÜ</t>
  </si>
  <si>
    <t>Madencilik Altyapı ve İyileştirme</t>
  </si>
  <si>
    <t>Trakya-Ergene Kömür Havzası Teknik Etütleri</t>
  </si>
  <si>
    <t>Balıkesir, Eskişehir, İstanbul, Kütahya</t>
  </si>
  <si>
    <t>Depo Sahası (120 m²), Güçlendirme (21.186 m²), İnşaat</t>
  </si>
  <si>
    <t>Arama Sondajı (1240 m), Hidrojeolojik Etüt, Jeofizik Etüt, Jeolojik Etüt (200 ha), Numune Analizi</t>
  </si>
  <si>
    <t>TARIM SEKTÖRÜ</t>
  </si>
  <si>
    <t>Tarım</t>
  </si>
  <si>
    <t>Aşı Üretim Merkezi Kurulması</t>
  </si>
  <si>
    <t>GENEL TOPLAM</t>
  </si>
  <si>
    <t xml:space="preserve">2020 YILI TOPLAM ÖDENEKTEKİ  PAY </t>
  </si>
  <si>
    <t>2019 YIL  SONU İTİBARİYLE HARCAMA</t>
  </si>
  <si>
    <t>2020 YILI 
YATIRIMI</t>
  </si>
  <si>
    <t>NOT: İstanbul'da yürütülen projelerin bilgileri olup, İstanbul'un da aralarında yer aldığı birkaç ilde sürdürülmekte olan toplu projeleri kapsamaz.</t>
  </si>
  <si>
    <t xml:space="preserve">İSTANBUL İLİ 2019-2020 YILI 
GENEL KARŞILAŞTIRMASI </t>
  </si>
  <si>
    <t>2020 YILI PROGRAMI</t>
  </si>
  <si>
    <t>NOT: İstanbul'da yürütülen projelerin bilgileri olup, İstanbul'un da aralarında yer aldığı birkaç ilde sürdürülmekte olan toplu  projeleri kapsamaz.</t>
  </si>
  <si>
    <t>(2019 Yıl Sonu)</t>
  </si>
  <si>
    <t>2020 YILI YATIRIMLARININ
BÜTÇE TÜRÜNE GÖRE DAĞILIMI</t>
  </si>
  <si>
    <t>2019 YIL SONU HARCAMASI</t>
  </si>
  <si>
    <t>2020 YILI ÖDENEĞİ</t>
  </si>
  <si>
    <t>2020 Yılı Yatırım Programının Kabulü ve Uygulanmasına Dair Cumhurbaşkanı Kararı Resmi Gazete'nin Mükerrer sayısında yayımlanmıştır.</t>
  </si>
  <si>
    <t>2020 YILI TÜRKİYE-İSTANBUL YATIRIMLARININ  KARŞILAŞTIRMASI</t>
  </si>
  <si>
    <t>MAHALLİ İDARE (İBB)</t>
  </si>
  <si>
    <t>TÜRKİYE TOPLAM</t>
  </si>
  <si>
    <t>TR GENEL BÜTÇE</t>
  </si>
  <si>
    <t>TOPLAM PROJE TUTARI</t>
  </si>
  <si>
    <t xml:space="preserve">2020 yılı ödenek toplamı : 122 milyar 542 milyon 432 bin TL.'dir.  </t>
  </si>
  <si>
    <t>Proje tutarı   :  223 milyar 335 milyon 912 bin TL.</t>
  </si>
  <si>
    <t>2019 yılı sonuna kadar yapılan harcama  : 52 milyar 835 milyon 720 bin TL.</t>
  </si>
  <si>
    <t>2020 yılı ödenek toplamı  : 20 milyar 434 milyon 535 bin TL.' dir.</t>
  </si>
  <si>
    <t>2020 yılı yatırımlarının sektörel dağılımı incelendiğinde toplam ödeneklerin;</t>
  </si>
  <si>
    <t>% 73,90'ı Ulaştırma sektörüne,</t>
  </si>
  <si>
    <t>% 5,13'ü Eğitim  sektörüne,</t>
  </si>
  <si>
    <t>% 3,03'ü Sağlık sektörüne,</t>
  </si>
  <si>
    <t>% 11,13'ü Diğer Kamu Hizmetleri sektörüne,</t>
  </si>
  <si>
    <t>% 6,78'i Enerji sektörüne,</t>
  </si>
  <si>
    <t>% 0,03'ü İmalat sektörüne  ayrılmıştır.</t>
  </si>
  <si>
    <t>İstanbul'un da aralarında yer aldığı birkaç ilde sürdürülmekte olan projelerin proje bedeli, 2019 sonu harcama ve 2020 ödeneği gibi parasal bilgileri toplama dahil edilmemiştir.</t>
  </si>
  <si>
    <t>Proje tutarı   :  1 trilyon 434 milyar 356 milyon 954 bin TL.</t>
  </si>
  <si>
    <t>2019 yılı sonuna kadar yapılan harcama  : 568 milyar 306 milyon 419 bin TL.</t>
  </si>
  <si>
    <t xml:space="preserve">2019 SONUNA KADAR HARCAMA </t>
  </si>
  <si>
    <t xml:space="preserve">İstanbul'un da aralarında yer aldığı birkaç ilde sürdürülmekte olan yatırımların parasal değerleri genel bütçeli yatırımlara dahil  edilmemiştir. </t>
  </si>
  <si>
    <t>6 İl 
(Ankara-İstanbul)</t>
  </si>
  <si>
    <t>2020 YILI YATIRIMLARI GENEL İCMALİ</t>
  </si>
  <si>
    <r>
      <t xml:space="preserve">Ülke genelinde Merkezi Yönetim, Döner Sermaye, SGK ve KİT ile Özelleştirme kapsamındaki kuruluşların </t>
    </r>
    <r>
      <rPr>
        <b/>
        <sz val="22"/>
        <color rgb="FFFF0000"/>
        <rFont val="Times New Roman Tur"/>
        <charset val="162"/>
      </rPr>
      <t>4.054  projesi</t>
    </r>
    <r>
      <rPr>
        <b/>
        <sz val="22"/>
        <color theme="1"/>
        <rFont val="Times New Roman Tur"/>
        <family val="1"/>
        <charset val="162"/>
      </rPr>
      <t xml:space="preserve"> uygulanmak üzere onaylanmıştır. </t>
    </r>
  </si>
  <si>
    <r>
      <t xml:space="preserve">İstanbul'da 2020 yılında </t>
    </r>
    <r>
      <rPr>
        <b/>
        <sz val="22"/>
        <color rgb="FFFF0000"/>
        <rFont val="Times New Roman Tur"/>
        <charset val="162"/>
      </rPr>
      <t xml:space="preserve"> 349  </t>
    </r>
    <r>
      <rPr>
        <b/>
        <sz val="22"/>
        <color theme="1"/>
        <rFont val="Times New Roman Tur"/>
        <family val="1"/>
        <charset val="162"/>
      </rPr>
      <t>proje uygulanacaktır. Bu projelerin;</t>
    </r>
  </si>
  <si>
    <r>
      <rPr>
        <b/>
        <sz val="22"/>
        <color rgb="FFFF0000"/>
        <rFont val="Times New Roman Tur"/>
        <charset val="162"/>
      </rPr>
      <t>284</t>
    </r>
    <r>
      <rPr>
        <b/>
        <sz val="22"/>
        <color theme="1"/>
        <rFont val="Times New Roman Tur"/>
        <family val="1"/>
        <charset val="162"/>
      </rPr>
      <t xml:space="preserve"> adedi münhasıran İstanbul ve İlçelerinde, </t>
    </r>
    <r>
      <rPr>
        <b/>
        <sz val="22"/>
        <color rgb="FFFF0000"/>
        <rFont val="Times New Roman Tur"/>
        <charset val="162"/>
      </rPr>
      <t xml:space="preserve"> 65</t>
    </r>
    <r>
      <rPr>
        <b/>
        <sz val="22"/>
        <color theme="1"/>
        <rFont val="Times New Roman Tur"/>
        <family val="1"/>
        <charset val="162"/>
      </rPr>
      <t xml:space="preserve"> adedi diğer iller ile ortak olarak ayrılan toplu ödeneklerle uygulanacaktır.</t>
    </r>
  </si>
  <si>
    <t>İstanbul'un Ülke  geneli  içindeki  payı;  proje  bedelleri  toplamında   % 14,2; 2019  yılı  sonu  harcama  tutarında  % 8,8;  2020  yılı  Yatırım  ödeneğinde    % 15,4'tür.</t>
  </si>
  <si>
    <r>
      <t xml:space="preserve">İstanbul'un da aralarında bulunduğu </t>
    </r>
    <r>
      <rPr>
        <b/>
        <u/>
        <sz val="22"/>
        <color theme="1"/>
        <rFont val="Times New Roman Tur"/>
        <charset val="162"/>
      </rPr>
      <t xml:space="preserve"> birkaç ilde yürütülen  projeler hariç olmak üzere</t>
    </r>
    <r>
      <rPr>
        <b/>
        <sz val="22"/>
        <color theme="1"/>
        <rFont val="Times New Roman Tur"/>
        <family val="1"/>
        <charset val="162"/>
      </rPr>
      <t xml:space="preserve">
</t>
    </r>
    <r>
      <rPr>
        <b/>
        <sz val="22"/>
        <color rgb="FFFF0000"/>
        <rFont val="Times New Roman Tur"/>
        <charset val="162"/>
      </rPr>
      <t>İstanbul projelerinin:</t>
    </r>
  </si>
  <si>
    <r>
      <t xml:space="preserve">Dış   kredi  ile  yapılan  mahalli  idareler  yatırımları  dahil  edildiğinde   </t>
    </r>
    <r>
      <rPr>
        <b/>
        <sz val="22"/>
        <color rgb="FFFF0000"/>
        <rFont val="Times New Roman Tur"/>
        <charset val="162"/>
      </rPr>
      <t>4.097 projenin</t>
    </r>
    <r>
      <rPr>
        <b/>
        <sz val="22"/>
        <color theme="1"/>
        <rFont val="Times New Roman Tur"/>
        <family val="1"/>
        <charset val="162"/>
      </rPr>
      <t xml:space="preserve"> toplam ödeneği 132 milyar 729 milyon 112 bin TL olmaktadır. </t>
    </r>
  </si>
  <si>
    <t>İSTANBUL İLİ 2020 YILI YATIRIM PROGRAMI HAKKINDA
GENEL BİLGİLER</t>
  </si>
  <si>
    <t>Vali Yardımcısı</t>
  </si>
  <si>
    <t xml:space="preserve">Coşkun SARIYILDIZ
</t>
  </si>
  <si>
    <t>İl Pln. ve Koord. Müdür V.</t>
  </si>
  <si>
    <t xml:space="preserve">Züleyha AKSÜZEK KAVAK
</t>
  </si>
  <si>
    <t>İl Planlama Uzmanı</t>
  </si>
  <si>
    <t xml:space="preserve">Serpil BÜYÜKKARA
</t>
  </si>
  <si>
    <t xml:space="preserve">M. Bahattin ATÇI
</t>
  </si>
  <si>
    <r>
      <t xml:space="preserve">NOT: İstanbul'un da aralarında bulunğu </t>
    </r>
    <r>
      <rPr>
        <b/>
        <u/>
        <sz val="20"/>
        <rFont val="Times New Roman"/>
        <family val="1"/>
        <charset val="162"/>
      </rPr>
      <t xml:space="preserve">birkaç ilde yürütülen projeler dahil </t>
    </r>
    <r>
      <rPr>
        <b/>
        <sz val="20"/>
        <rFont val="Times New Roman"/>
        <family val="1"/>
        <charset val="162"/>
      </rPr>
      <t xml:space="preserve">olmak üzere; toplam  </t>
    </r>
    <r>
      <rPr>
        <b/>
        <sz val="20"/>
        <color rgb="FFFF0000"/>
        <rFont val="Times New Roman"/>
        <family val="1"/>
        <charset val="162"/>
      </rPr>
      <t xml:space="preserve">349  </t>
    </r>
    <r>
      <rPr>
        <b/>
        <sz val="20"/>
        <rFont val="Times New Roman"/>
        <family val="1"/>
        <charset val="162"/>
      </rPr>
      <t>yatırım ve projenin genel toplamı alınmıştır.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</si>
</sst>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T_L_-;\-* #,##0.00\ _T_L_-;_-* &quot;-&quot;??\ _T_L_-;_-@_-"/>
    <numFmt numFmtId="164" formatCode="%0.0"/>
    <numFmt numFmtId="165" formatCode="%0.00"/>
    <numFmt numFmtId="166" formatCode="_-* #,##0\ _T_L_-;\-* #,##0\ _T_L_-;_-* &quot;-&quot;??\ _T_L_-;_-@_-"/>
  </numFmts>
  <fonts count="75" x14ac:knownFonts="1">
    <font>
      <sz val="11"/>
      <color theme="1"/>
      <name val="Calibri"/>
      <family val="2"/>
      <charset val="162"/>
      <scheme val="minor"/>
    </font>
    <font>
      <sz val="11"/>
      <color theme="1"/>
      <name val="Calibri"/>
      <family val="2"/>
      <charset val="162"/>
      <scheme val="minor"/>
    </font>
    <font>
      <b/>
      <sz val="16"/>
      <color rgb="FF0000FF"/>
      <name val="Times New Roman Tur"/>
      <family val="1"/>
      <charset val="162"/>
    </font>
    <font>
      <b/>
      <sz val="10"/>
      <color rgb="FF0000FF"/>
      <name val="Times New Roman Tur"/>
      <family val="1"/>
      <charset val="162"/>
    </font>
    <font>
      <b/>
      <sz val="10"/>
      <name val="Times New Roman"/>
      <family val="1"/>
      <charset val="162"/>
    </font>
    <font>
      <b/>
      <sz val="12"/>
      <name val="Times New Roman Tur"/>
      <family val="1"/>
      <charset val="162"/>
    </font>
    <font>
      <sz val="8"/>
      <name val="Times New Roman Tur"/>
      <family val="1"/>
      <charset val="162"/>
    </font>
    <font>
      <b/>
      <sz val="8"/>
      <name val="Times New Roman Tur"/>
      <family val="1"/>
      <charset val="162"/>
    </font>
    <font>
      <b/>
      <sz val="8"/>
      <name val="Times New Roman"/>
      <family val="1"/>
      <charset val="162"/>
    </font>
    <font>
      <b/>
      <sz val="14"/>
      <name val="Times New Roman"/>
      <family val="1"/>
      <charset val="162"/>
    </font>
    <font>
      <sz val="8"/>
      <name val="Times New Roman"/>
      <family val="1"/>
      <charset val="162"/>
    </font>
    <font>
      <b/>
      <sz val="16"/>
      <color theme="1"/>
      <name val="Times New Roman"/>
      <family val="1"/>
      <charset val="162"/>
    </font>
    <font>
      <b/>
      <sz val="20"/>
      <color rgb="FFFF0000"/>
      <name val="Times New Roman Tur"/>
      <family val="1"/>
      <charset val="162"/>
    </font>
    <font>
      <b/>
      <sz val="14"/>
      <color rgb="FF002060"/>
      <name val="Times New Roman Tur"/>
      <family val="1"/>
      <charset val="162"/>
    </font>
    <font>
      <b/>
      <sz val="12"/>
      <color theme="1"/>
      <name val="Times New Roman"/>
      <family val="1"/>
      <charset val="162"/>
    </font>
    <font>
      <sz val="18"/>
      <color theme="1"/>
      <name val="Calibri"/>
      <family val="2"/>
      <charset val="162"/>
      <scheme val="minor"/>
    </font>
    <font>
      <sz val="14"/>
      <name val="Arial Tur"/>
      <charset val="162"/>
    </font>
    <font>
      <b/>
      <sz val="14"/>
      <color rgb="FF000000"/>
      <name val="Times New Roman"/>
      <family val="1"/>
      <charset val="162"/>
    </font>
    <font>
      <b/>
      <sz val="14"/>
      <color rgb="FFFF0000"/>
      <name val="Times New Roman"/>
      <family val="1"/>
      <charset val="162"/>
    </font>
    <font>
      <sz val="12"/>
      <color theme="1"/>
      <name val="Calibri"/>
      <family val="2"/>
      <scheme val="minor"/>
    </font>
    <font>
      <b/>
      <sz val="15"/>
      <color rgb="FFFF0000"/>
      <name val="Times New Roman"/>
      <family val="1"/>
      <charset val="162"/>
    </font>
    <font>
      <b/>
      <sz val="15"/>
      <color theme="0"/>
      <name val="Times New Roman"/>
      <family val="1"/>
      <charset val="162"/>
    </font>
    <font>
      <b/>
      <sz val="12"/>
      <color theme="1"/>
      <name val="Calibri"/>
      <family val="2"/>
      <scheme val="minor"/>
    </font>
    <font>
      <b/>
      <sz val="16"/>
      <color rgb="FF3333FF"/>
      <name val="Times New Roman Tur"/>
      <family val="1"/>
      <charset val="162"/>
    </font>
    <font>
      <b/>
      <sz val="24"/>
      <color theme="1"/>
      <name val="Times New Roman"/>
      <family val="1"/>
      <charset val="162"/>
    </font>
    <font>
      <sz val="8"/>
      <name val="Calibri"/>
      <family val="2"/>
      <charset val="162"/>
      <scheme val="minor"/>
    </font>
    <font>
      <sz val="12"/>
      <name val="Calibri"/>
      <family val="2"/>
      <scheme val="minor"/>
    </font>
    <font>
      <sz val="14"/>
      <color theme="1"/>
      <name val="Calibri"/>
      <family val="2"/>
      <scheme val="minor"/>
    </font>
    <font>
      <b/>
      <sz val="16"/>
      <color theme="1"/>
      <name val="Calibri"/>
      <family val="2"/>
      <charset val="162"/>
      <scheme val="minor"/>
    </font>
    <font>
      <sz val="14"/>
      <color theme="1"/>
      <name val="Times New Roman"/>
      <family val="1"/>
      <charset val="162"/>
    </font>
    <font>
      <sz val="16"/>
      <color theme="1"/>
      <name val="Times New Roman"/>
      <family val="1"/>
      <charset val="162"/>
    </font>
    <font>
      <b/>
      <sz val="14"/>
      <name val="Cambria"/>
      <family val="1"/>
      <charset val="162"/>
    </font>
    <font>
      <b/>
      <sz val="14"/>
      <color theme="1"/>
      <name val="Cambria"/>
      <family val="1"/>
      <charset val="162"/>
    </font>
    <font>
      <sz val="14"/>
      <color rgb="FF000000"/>
      <name val="Times New Roman"/>
      <family val="1"/>
      <charset val="162"/>
    </font>
    <font>
      <sz val="14"/>
      <name val="Times New Roman"/>
      <family val="1"/>
      <charset val="162"/>
    </font>
    <font>
      <b/>
      <sz val="14"/>
      <color rgb="FFFF0000"/>
      <name val="Calibri"/>
      <family val="2"/>
      <scheme val="minor"/>
    </font>
    <font>
      <sz val="14"/>
      <color theme="1"/>
      <name val="Calibri"/>
      <family val="2"/>
      <charset val="162"/>
      <scheme val="minor"/>
    </font>
    <font>
      <b/>
      <sz val="14"/>
      <color theme="1"/>
      <name val="Calibri"/>
      <family val="2"/>
      <scheme val="minor"/>
    </font>
    <font>
      <b/>
      <sz val="14"/>
      <color theme="0"/>
      <name val="Times New Roman"/>
      <family val="1"/>
      <charset val="162"/>
    </font>
    <font>
      <b/>
      <sz val="14"/>
      <name val="Calibri"/>
      <family val="2"/>
      <scheme val="minor"/>
    </font>
    <font>
      <b/>
      <sz val="16"/>
      <color rgb="FFFF0000"/>
      <name val="Times New Roman"/>
      <family val="1"/>
      <charset val="162"/>
    </font>
    <font>
      <sz val="16"/>
      <color theme="1"/>
      <name val="Calibri"/>
      <family val="2"/>
      <scheme val="minor"/>
    </font>
    <font>
      <b/>
      <sz val="16"/>
      <color theme="3"/>
      <name val="Times New Roman"/>
      <family val="1"/>
      <charset val="162"/>
    </font>
    <font>
      <sz val="16"/>
      <color theme="1"/>
      <name val="Calibri"/>
      <family val="2"/>
      <charset val="162"/>
      <scheme val="minor"/>
    </font>
    <font>
      <sz val="16"/>
      <name val="Arial Tur"/>
      <charset val="162"/>
    </font>
    <font>
      <b/>
      <sz val="14"/>
      <name val="Times New Roman Tur"/>
      <family val="1"/>
      <charset val="162"/>
    </font>
    <font>
      <b/>
      <sz val="22"/>
      <color rgb="FFFF0000"/>
      <name val="Times New Roman Tur"/>
      <family val="1"/>
      <charset val="162"/>
    </font>
    <font>
      <b/>
      <sz val="24"/>
      <color rgb="FFFF0000"/>
      <name val="Times New Roman Tur"/>
      <family val="1"/>
      <charset val="162"/>
    </font>
    <font>
      <sz val="22"/>
      <color theme="1"/>
      <name val="Calibri"/>
      <family val="2"/>
      <charset val="162"/>
      <scheme val="minor"/>
    </font>
    <font>
      <b/>
      <sz val="26"/>
      <color rgb="FFFF0000"/>
      <name val="Times New Roman Tur"/>
      <family val="1"/>
      <charset val="162"/>
    </font>
    <font>
      <sz val="26"/>
      <color theme="1"/>
      <name val="Calibri"/>
      <family val="2"/>
      <charset val="162"/>
      <scheme val="minor"/>
    </font>
    <font>
      <b/>
      <sz val="16"/>
      <color indexed="12"/>
      <name val="Times New Roman Tur"/>
      <charset val="162"/>
    </font>
    <font>
      <b/>
      <sz val="18"/>
      <color rgb="FF3333FF"/>
      <name val="Times New Roman Tur"/>
      <family val="1"/>
      <charset val="162"/>
    </font>
    <font>
      <b/>
      <sz val="24"/>
      <color rgb="FFFF0000"/>
      <name val="Times New Roman"/>
      <family val="1"/>
      <charset val="162"/>
    </font>
    <font>
      <b/>
      <sz val="16"/>
      <color indexed="12"/>
      <name val="Times New Roman Tur"/>
      <family val="1"/>
      <charset val="162"/>
    </font>
    <font>
      <sz val="20"/>
      <color theme="1"/>
      <name val="Calibri"/>
      <family val="2"/>
      <charset val="162"/>
      <scheme val="minor"/>
    </font>
    <font>
      <b/>
      <sz val="22"/>
      <name val="Times New Roman Tur"/>
      <family val="1"/>
      <charset val="162"/>
    </font>
    <font>
      <sz val="22"/>
      <color theme="1"/>
      <name val="Arial Tur"/>
      <charset val="162"/>
    </font>
    <font>
      <b/>
      <sz val="22"/>
      <color theme="1"/>
      <name val="Times New Roman Tur"/>
      <family val="1"/>
      <charset val="162"/>
    </font>
    <font>
      <b/>
      <sz val="22"/>
      <color rgb="FFFF0000"/>
      <name val="Times New Roman Tur"/>
      <charset val="162"/>
    </font>
    <font>
      <b/>
      <sz val="22"/>
      <color indexed="10"/>
      <name val="Times New Roman"/>
      <family val="1"/>
      <charset val="162"/>
    </font>
    <font>
      <b/>
      <sz val="22"/>
      <color theme="1"/>
      <name val="Times New Roman Tur"/>
      <charset val="162"/>
    </font>
    <font>
      <b/>
      <u/>
      <sz val="22"/>
      <color theme="1"/>
      <name val="Times New Roman Tur"/>
      <charset val="162"/>
    </font>
    <font>
      <b/>
      <sz val="18"/>
      <name val="Times New Roman"/>
      <family val="1"/>
      <charset val="162"/>
    </font>
    <font>
      <sz val="18"/>
      <color theme="1"/>
      <name val="Calibri"/>
      <family val="2"/>
      <scheme val="minor"/>
    </font>
    <font>
      <b/>
      <sz val="20"/>
      <name val="Times New Roman"/>
      <family val="1"/>
      <charset val="162"/>
    </font>
    <font>
      <sz val="20"/>
      <color theme="1"/>
      <name val="Calibri"/>
      <family val="2"/>
      <scheme val="minor"/>
    </font>
    <font>
      <b/>
      <sz val="20"/>
      <color theme="1"/>
      <name val="Times New Roman"/>
      <family val="1"/>
      <charset val="162"/>
    </font>
    <font>
      <b/>
      <sz val="20"/>
      <color theme="1"/>
      <name val="Calibri"/>
      <family val="2"/>
      <scheme val="minor"/>
    </font>
    <font>
      <b/>
      <sz val="16"/>
      <name val="Times New Roman Tur"/>
      <charset val="162"/>
    </font>
    <font>
      <b/>
      <sz val="16"/>
      <name val="Times New Roman Tur"/>
      <family val="1"/>
      <charset val="162"/>
    </font>
    <font>
      <sz val="14"/>
      <name val="Times New Roman Tur"/>
      <family val="1"/>
      <charset val="162"/>
    </font>
    <font>
      <b/>
      <u/>
      <sz val="20"/>
      <name val="Times New Roman"/>
      <family val="1"/>
      <charset val="162"/>
    </font>
    <font>
      <b/>
      <sz val="20"/>
      <color rgb="FFFF0000"/>
      <name val="Times New Roman"/>
      <family val="1"/>
      <charset val="162"/>
    </font>
    <font>
      <b/>
      <sz val="14"/>
      <color theme="1"/>
      <name val="Times New Roman"/>
      <family val="1"/>
      <charset val="162"/>
    </font>
  </fonts>
  <fills count="1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auto="1"/>
      </patternFill>
    </fill>
    <fill>
      <patternFill patternType="solid">
        <fgColor rgb="FF1F497D"/>
        <bgColor indexed="64"/>
      </patternFill>
    </fill>
    <fill>
      <patternFill patternType="solid">
        <fgColor theme="9" tint="0.59999389629810485"/>
        <bgColor indexed="64"/>
      </patternFill>
    </fill>
    <fill>
      <patternFill patternType="solid">
        <fgColor theme="7" tint="0.79998168889431442"/>
        <bgColor rgb="FF000000"/>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7" tint="0.79998168889431442"/>
        <bgColor indexed="64"/>
      </patternFill>
    </fill>
    <fill>
      <patternFill patternType="solid">
        <fgColor theme="7"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68">
    <xf numFmtId="0" fontId="0" fillId="0" borderId="0" xfId="0"/>
    <xf numFmtId="0" fontId="3" fillId="0" borderId="0" xfId="0" applyFont="1" applyBorder="1" applyAlignment="1">
      <alignment horizontal="centerContinuous"/>
    </xf>
    <xf numFmtId="0" fontId="6" fillId="0" borderId="0" xfId="0" applyFont="1" applyBorder="1" applyAlignment="1">
      <alignment horizontal="center"/>
    </xf>
    <xf numFmtId="0" fontId="7" fillId="0" borderId="0" xfId="0" applyFont="1" applyBorder="1" applyAlignment="1">
      <alignment horizontal="center"/>
    </xf>
    <xf numFmtId="16" fontId="6" fillId="0" borderId="0" xfId="0" applyNumberFormat="1" applyFont="1" applyBorder="1"/>
    <xf numFmtId="0" fontId="6" fillId="0" borderId="0" xfId="0" applyFont="1" applyBorder="1"/>
    <xf numFmtId="0" fontId="4" fillId="0" borderId="0" xfId="0" applyFont="1" applyFill="1" applyBorder="1"/>
    <xf numFmtId="0" fontId="9" fillId="0" borderId="0" xfId="0" applyFont="1" applyFill="1" applyBorder="1" applyAlignment="1">
      <alignment horizontal="center"/>
    </xf>
    <xf numFmtId="166" fontId="9" fillId="0" borderId="0" xfId="1" applyNumberFormat="1" applyFont="1" applyFill="1" applyBorder="1" applyAlignment="1">
      <alignment horizontal="center"/>
    </xf>
    <xf numFmtId="0" fontId="10" fillId="0" borderId="0" xfId="0" applyFont="1" applyFill="1" applyBorder="1" applyAlignment="1">
      <alignment horizontal="center"/>
    </xf>
    <xf numFmtId="0" fontId="8" fillId="0" borderId="0" xfId="0" applyFont="1" applyFill="1" applyBorder="1" applyAlignment="1">
      <alignment horizontal="center"/>
    </xf>
    <xf numFmtId="0" fontId="10" fillId="0" borderId="0" xfId="0" applyFont="1" applyFill="1" applyBorder="1"/>
    <xf numFmtId="0" fontId="0" fillId="0" borderId="0" xfId="0" applyAlignment="1">
      <alignment horizontal="center" vertical="center" wrapText="1"/>
    </xf>
    <xf numFmtId="0" fontId="0" fillId="0" borderId="0" xfId="0" applyAlignment="1">
      <alignment horizontal="center" vertical="center"/>
    </xf>
    <xf numFmtId="3" fontId="11" fillId="3" borderId="3" xfId="0" applyNumberFormat="1" applyFont="1" applyFill="1" applyBorder="1" applyAlignment="1">
      <alignment horizontal="center" vertical="center"/>
    </xf>
    <xf numFmtId="3" fontId="11" fillId="3" borderId="3" xfId="1" applyNumberFormat="1" applyFont="1" applyFill="1" applyBorder="1" applyAlignment="1">
      <alignment horizontal="center" vertical="center"/>
    </xf>
    <xf numFmtId="0" fontId="11" fillId="3" borderId="3" xfId="0" applyFont="1" applyFill="1" applyBorder="1" applyAlignment="1">
      <alignment horizontal="center" vertical="center"/>
    </xf>
    <xf numFmtId="3" fontId="11" fillId="3" borderId="3" xfId="0" applyNumberFormat="1" applyFont="1" applyFill="1" applyBorder="1" applyAlignment="1">
      <alignment horizontal="center" vertical="center" wrapText="1"/>
    </xf>
    <xf numFmtId="164" fontId="11" fillId="3" borderId="3" xfId="0" applyNumberFormat="1" applyFont="1" applyFill="1" applyBorder="1" applyAlignment="1">
      <alignment horizontal="center" vertical="center"/>
    </xf>
    <xf numFmtId="3" fontId="0" fillId="0" borderId="0" xfId="0" applyNumberFormat="1"/>
    <xf numFmtId="0" fontId="15" fillId="0" borderId="0" xfId="0" applyFont="1"/>
    <xf numFmtId="0" fontId="19" fillId="0" borderId="0" xfId="0" applyFont="1"/>
    <xf numFmtId="0" fontId="19" fillId="9" borderId="0" xfId="0" applyFont="1" applyFill="1"/>
    <xf numFmtId="0" fontId="26" fillId="0" borderId="0" xfId="0" applyFont="1"/>
    <xf numFmtId="0" fontId="19" fillId="0" borderId="0" xfId="0" applyFont="1" applyFill="1"/>
    <xf numFmtId="3" fontId="28" fillId="0" borderId="1" xfId="0" applyNumberFormat="1" applyFont="1" applyBorder="1" applyAlignment="1">
      <alignment horizontal="center" vertical="center"/>
    </xf>
    <xf numFmtId="0" fontId="12" fillId="0" borderId="2" xfId="0" applyFont="1" applyFill="1" applyBorder="1" applyAlignment="1">
      <alignment horizontal="center" vertical="center"/>
    </xf>
    <xf numFmtId="0" fontId="12" fillId="0" borderId="6" xfId="0" applyFont="1" applyFill="1" applyBorder="1" applyAlignment="1">
      <alignment horizontal="center" vertical="center"/>
    </xf>
    <xf numFmtId="0" fontId="13" fillId="0" borderId="4" xfId="0" applyFont="1" applyFill="1" applyBorder="1" applyAlignment="1">
      <alignment horizontal="center" vertical="center"/>
    </xf>
    <xf numFmtId="3" fontId="29" fillId="0" borderId="1" xfId="0" applyNumberFormat="1" applyFont="1" applyBorder="1" applyAlignment="1">
      <alignment horizontal="right" vertical="center"/>
    </xf>
    <xf numFmtId="0" fontId="18" fillId="3" borderId="1" xfId="0" applyNumberFormat="1" applyFont="1" applyFill="1" applyBorder="1" applyAlignment="1">
      <alignment horizontal="center" vertical="center" wrapText="1" readingOrder="1"/>
    </xf>
    <xf numFmtId="0" fontId="33" fillId="3" borderId="1" xfId="0" applyNumberFormat="1" applyFont="1" applyFill="1" applyBorder="1" applyAlignment="1">
      <alignment horizontal="left" vertical="center" wrapText="1"/>
    </xf>
    <xf numFmtId="0" fontId="17" fillId="3" borderId="1" xfId="0" applyNumberFormat="1" applyFont="1" applyFill="1" applyBorder="1" applyAlignment="1">
      <alignment vertical="center" wrapText="1" readingOrder="1"/>
    </xf>
    <xf numFmtId="0" fontId="33" fillId="3" borderId="1" xfId="0" applyNumberFormat="1" applyFont="1" applyFill="1" applyBorder="1" applyAlignment="1">
      <alignment horizontal="left" vertical="center" wrapText="1" readingOrder="1"/>
    </xf>
    <xf numFmtId="0" fontId="33" fillId="3" borderId="8" xfId="0" applyNumberFormat="1" applyFont="1" applyFill="1" applyBorder="1" applyAlignment="1">
      <alignment vertical="center" wrapText="1" readingOrder="1"/>
    </xf>
    <xf numFmtId="0" fontId="33" fillId="3" borderId="1" xfId="0" applyNumberFormat="1" applyFont="1" applyFill="1" applyBorder="1" applyAlignment="1">
      <alignment horizontal="center" vertical="center" wrapText="1" readingOrder="1"/>
    </xf>
    <xf numFmtId="3" fontId="17" fillId="3" borderId="9" xfId="0" applyNumberFormat="1" applyFont="1" applyFill="1" applyBorder="1" applyAlignment="1">
      <alignment horizontal="center" vertical="center" wrapText="1" readingOrder="1"/>
    </xf>
    <xf numFmtId="3" fontId="17" fillId="3" borderId="1" xfId="0" applyNumberFormat="1" applyFont="1" applyFill="1" applyBorder="1" applyAlignment="1">
      <alignment horizontal="center" vertical="center" wrapText="1" readingOrder="1"/>
    </xf>
    <xf numFmtId="3" fontId="17" fillId="3" borderId="10" xfId="0" applyNumberFormat="1" applyFont="1" applyFill="1" applyBorder="1" applyAlignment="1">
      <alignment horizontal="center" vertical="center" wrapText="1" readingOrder="1"/>
    </xf>
    <xf numFmtId="3" fontId="17" fillId="3" borderId="8" xfId="0" applyNumberFormat="1" applyFont="1" applyFill="1" applyBorder="1" applyAlignment="1">
      <alignment horizontal="center" vertical="center" wrapText="1" readingOrder="1"/>
    </xf>
    <xf numFmtId="0" fontId="33" fillId="0" borderId="1" xfId="0" applyNumberFormat="1" applyFont="1" applyFill="1" applyBorder="1" applyAlignment="1">
      <alignment horizontal="left" vertical="center" wrapText="1" readingOrder="1"/>
    </xf>
    <xf numFmtId="0" fontId="33" fillId="0" borderId="1" xfId="0" applyNumberFormat="1" applyFont="1" applyFill="1" applyBorder="1" applyAlignment="1">
      <alignment horizontal="center" vertical="center" wrapText="1" readingOrder="1"/>
    </xf>
    <xf numFmtId="3" fontId="17" fillId="0" borderId="1" xfId="0" applyNumberFormat="1" applyFont="1" applyFill="1" applyBorder="1" applyAlignment="1">
      <alignment horizontal="center" vertical="center" wrapText="1" readingOrder="1"/>
    </xf>
    <xf numFmtId="0" fontId="18" fillId="0" borderId="1" xfId="0" applyNumberFormat="1" applyFont="1" applyFill="1" applyBorder="1" applyAlignment="1">
      <alignment horizontal="center" vertical="center" wrapText="1" readingOrder="1"/>
    </xf>
    <xf numFmtId="0" fontId="33" fillId="0" borderId="1" xfId="0" applyNumberFormat="1" applyFont="1" applyFill="1" applyBorder="1" applyAlignment="1">
      <alignment horizontal="left" vertical="center" wrapText="1"/>
    </xf>
    <xf numFmtId="0" fontId="17" fillId="0" borderId="1" xfId="0" applyNumberFormat="1" applyFont="1" applyFill="1" applyBorder="1" applyAlignment="1">
      <alignment vertical="center" wrapText="1" readingOrder="1"/>
    </xf>
    <xf numFmtId="0" fontId="33" fillId="0" borderId="8" xfId="0" applyNumberFormat="1" applyFont="1" applyFill="1" applyBorder="1" applyAlignment="1">
      <alignment vertical="center" wrapText="1" readingOrder="1"/>
    </xf>
    <xf numFmtId="3" fontId="17" fillId="0" borderId="9" xfId="0" applyNumberFormat="1" applyFont="1" applyFill="1" applyBorder="1" applyAlignment="1">
      <alignment horizontal="center" vertical="center" wrapText="1" readingOrder="1"/>
    </xf>
    <xf numFmtId="3" fontId="17" fillId="0" borderId="10" xfId="0" applyNumberFormat="1" applyFont="1" applyFill="1" applyBorder="1" applyAlignment="1">
      <alignment horizontal="center" vertical="center" wrapText="1" readingOrder="1"/>
    </xf>
    <xf numFmtId="3" fontId="17" fillId="0" borderId="8" xfId="0" applyNumberFormat="1" applyFont="1" applyFill="1" applyBorder="1" applyAlignment="1">
      <alignment horizontal="center" vertical="center" wrapText="1" readingOrder="1"/>
    </xf>
    <xf numFmtId="3" fontId="17" fillId="0" borderId="14" xfId="0" applyNumberFormat="1" applyFont="1" applyFill="1" applyBorder="1" applyAlignment="1">
      <alignment horizontal="center" vertical="center" wrapText="1" readingOrder="1"/>
    </xf>
    <xf numFmtId="3" fontId="17" fillId="9" borderId="9" xfId="0" applyNumberFormat="1" applyFont="1" applyFill="1" applyBorder="1" applyAlignment="1">
      <alignment horizontal="center" vertical="center" wrapText="1" readingOrder="1"/>
    </xf>
    <xf numFmtId="3" fontId="17" fillId="9" borderId="1" xfId="0" applyNumberFormat="1" applyFont="1" applyFill="1" applyBorder="1" applyAlignment="1">
      <alignment horizontal="center" vertical="center" wrapText="1" readingOrder="1"/>
    </xf>
    <xf numFmtId="3" fontId="17" fillId="9" borderId="10" xfId="0" applyNumberFormat="1" applyFont="1" applyFill="1" applyBorder="1" applyAlignment="1">
      <alignment horizontal="center" vertical="center" wrapText="1" readingOrder="1"/>
    </xf>
    <xf numFmtId="3" fontId="17" fillId="9" borderId="8" xfId="0" applyNumberFormat="1" applyFont="1" applyFill="1" applyBorder="1" applyAlignment="1">
      <alignment horizontal="center" vertical="center" wrapText="1" readingOrder="1"/>
    </xf>
    <xf numFmtId="2" fontId="18" fillId="3" borderId="1" xfId="0" applyNumberFormat="1" applyFont="1" applyFill="1" applyBorder="1" applyAlignment="1">
      <alignment horizontal="center" vertical="center" wrapText="1" readingOrder="1"/>
    </xf>
    <xf numFmtId="2" fontId="34" fillId="3" borderId="1" xfId="0" applyNumberFormat="1" applyFont="1" applyFill="1" applyBorder="1" applyAlignment="1">
      <alignment horizontal="left" vertical="center" wrapText="1"/>
    </xf>
    <xf numFmtId="2" fontId="9" fillId="3" borderId="1" xfId="0" applyNumberFormat="1" applyFont="1" applyFill="1" applyBorder="1" applyAlignment="1">
      <alignment vertical="center" wrapText="1" readingOrder="1"/>
    </xf>
    <xf numFmtId="2" fontId="34" fillId="3" borderId="1" xfId="0" applyNumberFormat="1" applyFont="1" applyFill="1" applyBorder="1" applyAlignment="1">
      <alignment horizontal="left" vertical="center" wrapText="1" readingOrder="1"/>
    </xf>
    <xf numFmtId="2" fontId="34" fillId="3" borderId="8" xfId="0" applyNumberFormat="1" applyFont="1" applyFill="1" applyBorder="1" applyAlignment="1">
      <alignment vertical="center" wrapText="1" readingOrder="1"/>
    </xf>
    <xf numFmtId="0" fontId="34" fillId="3" borderId="1" xfId="0" applyNumberFormat="1" applyFont="1" applyFill="1" applyBorder="1" applyAlignment="1">
      <alignment horizontal="center" vertical="center" wrapText="1" readingOrder="1"/>
    </xf>
    <xf numFmtId="3" fontId="9" fillId="3" borderId="9" xfId="1" applyNumberFormat="1" applyFont="1" applyFill="1" applyBorder="1" applyAlignment="1">
      <alignment horizontal="center" vertical="center" wrapText="1" readingOrder="1"/>
    </xf>
    <xf numFmtId="3" fontId="9" fillId="3" borderId="1" xfId="1" applyNumberFormat="1" applyFont="1" applyFill="1" applyBorder="1" applyAlignment="1">
      <alignment horizontal="center" vertical="center" wrapText="1" readingOrder="1"/>
    </xf>
    <xf numFmtId="3" fontId="9" fillId="3" borderId="10" xfId="0" applyNumberFormat="1" applyFont="1" applyFill="1" applyBorder="1" applyAlignment="1">
      <alignment horizontal="center" vertical="center" wrapText="1" readingOrder="1"/>
    </xf>
    <xf numFmtId="3" fontId="9" fillId="3" borderId="8" xfId="1" applyNumberFormat="1" applyFont="1" applyFill="1" applyBorder="1" applyAlignment="1">
      <alignment horizontal="center" vertical="center" wrapText="1" readingOrder="1"/>
    </xf>
    <xf numFmtId="3" fontId="9" fillId="3" borderId="1" xfId="0" applyNumberFormat="1" applyFont="1" applyFill="1" applyBorder="1" applyAlignment="1">
      <alignment horizontal="center" vertical="center" wrapText="1" readingOrder="1"/>
    </xf>
    <xf numFmtId="3" fontId="9" fillId="3" borderId="9" xfId="0" applyNumberFormat="1" applyFont="1" applyFill="1" applyBorder="1" applyAlignment="1">
      <alignment horizontal="center" vertical="center" wrapText="1" readingOrder="1"/>
    </xf>
    <xf numFmtId="3" fontId="9" fillId="3" borderId="8" xfId="0" applyNumberFormat="1" applyFont="1" applyFill="1" applyBorder="1" applyAlignment="1">
      <alignment horizontal="center" vertical="center" wrapText="1" readingOrder="1"/>
    </xf>
    <xf numFmtId="3" fontId="9" fillId="3" borderId="13" xfId="0" applyNumberFormat="1" applyFont="1" applyFill="1" applyBorder="1" applyAlignment="1">
      <alignment horizontal="center" vertical="center" wrapText="1" readingOrder="1"/>
    </xf>
    <xf numFmtId="0" fontId="34" fillId="0" borderId="1" xfId="0" applyNumberFormat="1" applyFont="1" applyFill="1" applyBorder="1" applyAlignment="1">
      <alignment horizontal="center" vertical="center" wrapText="1" readingOrder="1"/>
    </xf>
    <xf numFmtId="3" fontId="17" fillId="9" borderId="13" xfId="0" applyNumberFormat="1" applyFont="1" applyFill="1" applyBorder="1" applyAlignment="1">
      <alignment horizontal="center" vertical="center" wrapText="1" readingOrder="1"/>
    </xf>
    <xf numFmtId="2" fontId="34" fillId="0" borderId="1" xfId="0" applyNumberFormat="1" applyFont="1" applyFill="1" applyBorder="1" applyAlignment="1">
      <alignment horizontal="left" vertical="center" wrapText="1" readingOrder="1"/>
    </xf>
    <xf numFmtId="2" fontId="9" fillId="3" borderId="1" xfId="0" applyNumberFormat="1" applyFont="1" applyFill="1" applyBorder="1" applyAlignment="1">
      <alignment horizontal="left" vertical="center" wrapText="1" readingOrder="1"/>
    </xf>
    <xf numFmtId="2" fontId="34" fillId="3" borderId="8" xfId="0" applyNumberFormat="1" applyFont="1" applyFill="1" applyBorder="1" applyAlignment="1">
      <alignment horizontal="left" vertical="center" wrapText="1" readingOrder="1"/>
    </xf>
    <xf numFmtId="2" fontId="34" fillId="3" borderId="1" xfId="0" applyNumberFormat="1" applyFont="1" applyFill="1" applyBorder="1" applyAlignment="1">
      <alignment horizontal="center" vertical="center" wrapText="1" readingOrder="1"/>
    </xf>
    <xf numFmtId="0" fontId="34" fillId="3" borderId="1" xfId="0" applyNumberFormat="1" applyFont="1" applyFill="1" applyBorder="1" applyAlignment="1">
      <alignment horizontal="left" vertical="center" wrapText="1"/>
    </xf>
    <xf numFmtId="0" fontId="9" fillId="3" borderId="1" xfId="0" applyNumberFormat="1" applyFont="1" applyFill="1" applyBorder="1" applyAlignment="1">
      <alignment horizontal="left" vertical="center" wrapText="1" readingOrder="1"/>
    </xf>
    <xf numFmtId="0" fontId="34" fillId="3" borderId="1" xfId="0" applyNumberFormat="1" applyFont="1" applyFill="1" applyBorder="1" applyAlignment="1">
      <alignment horizontal="left" vertical="center" wrapText="1" readingOrder="1"/>
    </xf>
    <xf numFmtId="0" fontId="34" fillId="3" borderId="8" xfId="0" applyNumberFormat="1" applyFont="1" applyFill="1" applyBorder="1" applyAlignment="1">
      <alignment horizontal="left" vertical="center" wrapText="1" readingOrder="1"/>
    </xf>
    <xf numFmtId="2" fontId="38" fillId="0" borderId="9" xfId="0" applyNumberFormat="1" applyFont="1" applyFill="1" applyBorder="1" applyAlignment="1">
      <alignment horizontal="left" vertical="center" wrapText="1" readingOrder="1"/>
    </xf>
    <xf numFmtId="2" fontId="38" fillId="0" borderId="0" xfId="0" applyNumberFormat="1" applyFont="1" applyFill="1" applyBorder="1" applyAlignment="1">
      <alignment horizontal="left" vertical="center" wrapText="1" readingOrder="1"/>
    </xf>
    <xf numFmtId="2" fontId="38" fillId="0" borderId="10" xfId="0" applyNumberFormat="1" applyFont="1" applyFill="1" applyBorder="1" applyAlignment="1">
      <alignment horizontal="left" vertical="center" wrapText="1" readingOrder="1"/>
    </xf>
    <xf numFmtId="3" fontId="9" fillId="0" borderId="1" xfId="0" applyNumberFormat="1" applyFont="1" applyFill="1" applyBorder="1" applyAlignment="1">
      <alignment horizontal="center" vertical="center" wrapText="1" readingOrder="1"/>
    </xf>
    <xf numFmtId="0" fontId="35" fillId="0" borderId="0" xfId="0" applyFont="1" applyAlignment="1">
      <alignment horizontal="center" wrapText="1" readingOrder="1"/>
    </xf>
    <xf numFmtId="0" fontId="36" fillId="0" borderId="0" xfId="0" applyFont="1" applyAlignment="1">
      <alignment horizontal="left" wrapText="1"/>
    </xf>
    <xf numFmtId="0" fontId="37" fillId="0" borderId="0" xfId="0" applyFont="1" applyAlignment="1">
      <alignment wrapText="1" readingOrder="1"/>
    </xf>
    <xf numFmtId="0" fontId="27" fillId="0" borderId="0" xfId="0" applyFont="1" applyAlignment="1">
      <alignment horizontal="left" wrapText="1" readingOrder="1"/>
    </xf>
    <xf numFmtId="0" fontId="27" fillId="0" borderId="0" xfId="0" applyFont="1" applyAlignment="1">
      <alignment wrapText="1" readingOrder="1"/>
    </xf>
    <xf numFmtId="0" fontId="36" fillId="0" borderId="0" xfId="0" applyNumberFormat="1" applyFont="1" applyBorder="1" applyAlignment="1">
      <alignment horizontal="center"/>
    </xf>
    <xf numFmtId="0" fontId="37" fillId="0" borderId="0" xfId="0" applyFont="1" applyBorder="1" applyAlignment="1">
      <alignment horizontal="center"/>
    </xf>
    <xf numFmtId="0" fontId="37" fillId="0" borderId="0" xfId="0" applyFont="1" applyAlignment="1">
      <alignment horizontal="center"/>
    </xf>
    <xf numFmtId="0" fontId="9" fillId="3"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3" borderId="1" xfId="0" applyNumberFormat="1" applyFont="1" applyFill="1" applyBorder="1" applyAlignment="1">
      <alignment horizontal="center" vertical="center" wrapText="1" readingOrder="1"/>
    </xf>
    <xf numFmtId="2" fontId="38" fillId="0" borderId="8" xfId="0" applyNumberFormat="1" applyFont="1" applyFill="1" applyBorder="1" applyAlignment="1">
      <alignment horizontal="left" vertical="center" wrapText="1" readingOrder="1"/>
    </xf>
    <xf numFmtId="0" fontId="9" fillId="0" borderId="0" xfId="0" applyNumberFormat="1" applyFont="1" applyAlignment="1">
      <alignment horizontal="center" vertical="center"/>
    </xf>
    <xf numFmtId="0" fontId="41" fillId="5" borderId="0" xfId="0" applyFont="1" applyFill="1"/>
    <xf numFmtId="0" fontId="43" fillId="0" borderId="0" xfId="0" applyFont="1"/>
    <xf numFmtId="0" fontId="9" fillId="2" borderId="11" xfId="0" applyFont="1" applyFill="1" applyBorder="1" applyAlignment="1">
      <alignment vertical="center"/>
    </xf>
    <xf numFmtId="0" fontId="9" fillId="2" borderId="17" xfId="0" applyFont="1" applyFill="1" applyBorder="1" applyAlignment="1">
      <alignment vertical="center"/>
    </xf>
    <xf numFmtId="0" fontId="16" fillId="2" borderId="21" xfId="0" applyFont="1" applyFill="1" applyBorder="1" applyAlignment="1">
      <alignment vertical="center"/>
    </xf>
    <xf numFmtId="0" fontId="16" fillId="2" borderId="8" xfId="0" applyFont="1" applyFill="1" applyBorder="1" applyAlignment="1">
      <alignment vertical="center"/>
    </xf>
    <xf numFmtId="0" fontId="42" fillId="10" borderId="3"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3" fontId="17" fillId="4" borderId="24" xfId="0" applyNumberFormat="1" applyFont="1" applyFill="1" applyBorder="1" applyAlignment="1">
      <alignment horizontal="center" vertical="center"/>
    </xf>
    <xf numFmtId="3" fontId="17" fillId="4" borderId="24" xfId="0" applyNumberFormat="1" applyFont="1" applyFill="1" applyBorder="1" applyAlignment="1">
      <alignment horizontal="center" vertical="center" wrapText="1"/>
    </xf>
    <xf numFmtId="3" fontId="17" fillId="4" borderId="25" xfId="0" applyNumberFormat="1" applyFont="1" applyFill="1" applyBorder="1" applyAlignment="1">
      <alignment horizontal="center" vertical="center"/>
    </xf>
    <xf numFmtId="0" fontId="42" fillId="10" borderId="3" xfId="0" applyFont="1" applyFill="1" applyBorder="1" applyAlignment="1">
      <alignment horizontal="center" vertical="center" wrapText="1"/>
    </xf>
    <xf numFmtId="0" fontId="42" fillId="10" borderId="4" xfId="0" applyFont="1" applyFill="1" applyBorder="1" applyAlignment="1">
      <alignment horizontal="center" vertical="center" wrapText="1"/>
    </xf>
    <xf numFmtId="10" fontId="9" fillId="4" borderId="26" xfId="0" applyNumberFormat="1" applyFont="1" applyFill="1" applyBorder="1" applyAlignment="1">
      <alignment horizontal="center" vertical="center"/>
    </xf>
    <xf numFmtId="10" fontId="9" fillId="4" borderId="14" xfId="0" applyNumberFormat="1" applyFont="1" applyFill="1" applyBorder="1" applyAlignment="1">
      <alignment horizontal="center" vertical="center"/>
    </xf>
    <xf numFmtId="10" fontId="9" fillId="4" borderId="27" xfId="0" applyNumberFormat="1" applyFont="1" applyFill="1" applyBorder="1" applyAlignment="1">
      <alignment horizontal="center" vertical="center"/>
    </xf>
    <xf numFmtId="0" fontId="48" fillId="0" borderId="0" xfId="0" applyFont="1"/>
    <xf numFmtId="0" fontId="50" fillId="0" borderId="0" xfId="0" applyFont="1"/>
    <xf numFmtId="0" fontId="51" fillId="6" borderId="2" xfId="0" applyFont="1" applyFill="1" applyBorder="1" applyAlignment="1">
      <alignment horizontal="center"/>
    </xf>
    <xf numFmtId="0" fontId="52" fillId="6" borderId="3" xfId="0" applyFont="1" applyFill="1" applyBorder="1" applyAlignment="1">
      <alignment horizontal="center" vertical="center"/>
    </xf>
    <xf numFmtId="0" fontId="52" fillId="6" borderId="3" xfId="0" applyFont="1" applyFill="1" applyBorder="1" applyAlignment="1">
      <alignment horizontal="center" vertical="center" wrapText="1"/>
    </xf>
    <xf numFmtId="0" fontId="2" fillId="6" borderId="3" xfId="0" applyFont="1" applyFill="1" applyBorder="1" applyAlignment="1">
      <alignment horizontal="center" vertical="center"/>
    </xf>
    <xf numFmtId="0" fontId="23" fillId="6" borderId="3" xfId="0" applyFont="1" applyFill="1" applyBorder="1" applyAlignment="1">
      <alignment horizontal="center" vertical="center" wrapText="1"/>
    </xf>
    <xf numFmtId="0" fontId="23" fillId="6" borderId="3" xfId="0" applyFont="1" applyFill="1" applyBorder="1" applyAlignment="1">
      <alignment horizontal="center" vertical="center"/>
    </xf>
    <xf numFmtId="0" fontId="40" fillId="12" borderId="18" xfId="0" applyFont="1" applyFill="1" applyBorder="1" applyAlignment="1">
      <alignment vertical="center"/>
    </xf>
    <xf numFmtId="0" fontId="44" fillId="12" borderId="20" xfId="0" applyFont="1" applyFill="1" applyBorder="1" applyAlignment="1">
      <alignment vertical="center"/>
    </xf>
    <xf numFmtId="0" fontId="40" fillId="12" borderId="3" xfId="0" applyFont="1" applyFill="1" applyBorder="1" applyAlignment="1">
      <alignment horizontal="center" vertical="center"/>
    </xf>
    <xf numFmtId="3" fontId="40" fillId="12" borderId="3" xfId="0" applyNumberFormat="1" applyFont="1" applyFill="1" applyBorder="1" applyAlignment="1">
      <alignment horizontal="center" vertical="center"/>
    </xf>
    <xf numFmtId="10" fontId="40" fillId="12" borderId="4" xfId="0" applyNumberFormat="1" applyFont="1" applyFill="1" applyBorder="1" applyAlignment="1">
      <alignment horizontal="center" vertical="center"/>
    </xf>
    <xf numFmtId="0" fontId="44" fillId="6" borderId="5" xfId="0" applyFont="1" applyFill="1" applyBorder="1" applyAlignment="1">
      <alignment vertical="center"/>
    </xf>
    <xf numFmtId="3" fontId="11" fillId="3" borderId="2" xfId="0" applyNumberFormat="1" applyFont="1" applyFill="1" applyBorder="1" applyAlignment="1">
      <alignment horizontal="center" vertical="center" wrapText="1"/>
    </xf>
    <xf numFmtId="3" fontId="11" fillId="3" borderId="2" xfId="1" applyNumberFormat="1" applyFont="1" applyFill="1" applyBorder="1" applyAlignment="1">
      <alignment horizontal="right" vertical="center"/>
    </xf>
    <xf numFmtId="3" fontId="11" fillId="3" borderId="4" xfId="0" applyNumberFormat="1" applyFont="1" applyFill="1" applyBorder="1" applyAlignment="1">
      <alignment horizontal="center" vertical="center" wrapText="1"/>
    </xf>
    <xf numFmtId="165" fontId="11" fillId="3" borderId="3" xfId="0" applyNumberFormat="1" applyFont="1" applyFill="1" applyBorder="1" applyAlignment="1">
      <alignment horizontal="center" vertical="center"/>
    </xf>
    <xf numFmtId="0" fontId="55" fillId="0" borderId="0" xfId="0" applyFont="1"/>
    <xf numFmtId="0" fontId="44" fillId="6" borderId="7" xfId="0" applyFont="1" applyFill="1" applyBorder="1" applyAlignment="1">
      <alignment vertical="center"/>
    </xf>
    <xf numFmtId="0" fontId="54" fillId="6" borderId="7" xfId="0" applyFont="1" applyFill="1" applyBorder="1" applyAlignment="1">
      <alignment horizontal="center" vertical="center"/>
    </xf>
    <xf numFmtId="0" fontId="54" fillId="6" borderId="7" xfId="0" applyFont="1" applyFill="1" applyBorder="1" applyAlignment="1">
      <alignment horizontal="center" vertical="center" wrapText="1"/>
    </xf>
    <xf numFmtId="3" fontId="40" fillId="11" borderId="9" xfId="0" applyNumberFormat="1" applyFont="1" applyFill="1" applyBorder="1" applyAlignment="1">
      <alignment horizontal="center" vertical="center" wrapText="1" readingOrder="1"/>
    </xf>
    <xf numFmtId="3" fontId="40" fillId="11" borderId="1" xfId="0" applyNumberFormat="1" applyFont="1" applyFill="1" applyBorder="1" applyAlignment="1">
      <alignment horizontal="center" vertical="center" wrapText="1" readingOrder="1"/>
    </xf>
    <xf numFmtId="3" fontId="40" fillId="11" borderId="8" xfId="0" applyNumberFormat="1" applyFont="1" applyFill="1" applyBorder="1" applyAlignment="1">
      <alignment horizontal="center" vertical="center" wrapText="1" readingOrder="1"/>
    </xf>
    <xf numFmtId="0" fontId="55" fillId="0" borderId="0" xfId="0" applyFont="1" applyAlignment="1">
      <alignment vertical="center"/>
    </xf>
    <xf numFmtId="0" fontId="48" fillId="0" borderId="0" xfId="0" applyFont="1" applyAlignment="1">
      <alignment vertical="center"/>
    </xf>
    <xf numFmtId="0" fontId="55" fillId="3" borderId="0" xfId="0" applyFont="1" applyFill="1"/>
    <xf numFmtId="0" fontId="48" fillId="0" borderId="0" xfId="0" applyFont="1" applyBorder="1" applyAlignment="1">
      <alignment horizontal="right" vertical="center"/>
    </xf>
    <xf numFmtId="0" fontId="57" fillId="0" borderId="0" xfId="0" applyFont="1" applyBorder="1"/>
    <xf numFmtId="166" fontId="57" fillId="0" borderId="0" xfId="0" applyNumberFormat="1" applyFont="1" applyBorder="1"/>
    <xf numFmtId="0" fontId="46" fillId="3" borderId="0" xfId="0" applyFont="1" applyFill="1" applyBorder="1" applyAlignment="1">
      <alignment horizontal="right" vertical="center"/>
    </xf>
    <xf numFmtId="0" fontId="58" fillId="3" borderId="0" xfId="0" applyFont="1" applyFill="1" applyBorder="1" applyAlignment="1">
      <alignment vertical="center" wrapText="1"/>
    </xf>
    <xf numFmtId="0" fontId="48" fillId="3" borderId="0" xfId="0" applyFont="1" applyFill="1"/>
    <xf numFmtId="0" fontId="58" fillId="3" borderId="0" xfId="0" applyFont="1" applyFill="1" applyBorder="1" applyAlignment="1">
      <alignment vertical="center"/>
    </xf>
    <xf numFmtId="3" fontId="60" fillId="3" borderId="0" xfId="1" applyNumberFormat="1" applyFont="1" applyFill="1" applyBorder="1" applyAlignment="1">
      <alignment vertical="center"/>
    </xf>
    <xf numFmtId="0" fontId="56" fillId="3" borderId="0" xfId="0" applyFont="1" applyFill="1" applyBorder="1" applyAlignment="1">
      <alignment horizontal="right" vertical="center"/>
    </xf>
    <xf numFmtId="3" fontId="60" fillId="3" borderId="0" xfId="0" applyNumberFormat="1" applyFont="1" applyFill="1" applyBorder="1" applyAlignment="1">
      <alignment vertical="center" wrapText="1"/>
    </xf>
    <xf numFmtId="166" fontId="60" fillId="3" borderId="0" xfId="1" applyNumberFormat="1" applyFont="1" applyFill="1" applyBorder="1" applyAlignment="1">
      <alignment vertical="center"/>
    </xf>
    <xf numFmtId="0" fontId="46" fillId="0" borderId="0" xfId="0" applyFont="1" applyFill="1" applyBorder="1" applyAlignment="1">
      <alignment horizontal="right"/>
    </xf>
    <xf numFmtId="0" fontId="58" fillId="0" borderId="0" xfId="0" applyFont="1" applyFill="1" applyBorder="1" applyAlignment="1">
      <alignment vertical="center"/>
    </xf>
    <xf numFmtId="0" fontId="46" fillId="0" borderId="0" xfId="0" applyFont="1" applyFill="1" applyBorder="1" applyAlignment="1">
      <alignment horizontal="right" vertical="center"/>
    </xf>
    <xf numFmtId="0" fontId="48" fillId="0" borderId="0" xfId="0" applyFont="1" applyAlignment="1">
      <alignment horizontal="right" vertical="center"/>
    </xf>
    <xf numFmtId="0" fontId="46" fillId="3" borderId="0" xfId="0" applyFont="1" applyFill="1" applyBorder="1" applyAlignment="1">
      <alignment horizontal="right" vertical="top"/>
    </xf>
    <xf numFmtId="0" fontId="55" fillId="3" borderId="0" xfId="0" applyFont="1" applyFill="1" applyAlignment="1">
      <alignment vertical="top"/>
    </xf>
    <xf numFmtId="0" fontId="55" fillId="3" borderId="0" xfId="0" applyFont="1" applyFill="1" applyAlignment="1">
      <alignment vertical="center"/>
    </xf>
    <xf numFmtId="0" fontId="46" fillId="0" borderId="0" xfId="0" applyFont="1" applyBorder="1" applyAlignment="1">
      <alignment vertical="center" wrapText="1"/>
    </xf>
    <xf numFmtId="0" fontId="64" fillId="0" borderId="0" xfId="0" applyFont="1"/>
    <xf numFmtId="0" fontId="66" fillId="0" borderId="0" xfId="0" applyFont="1"/>
    <xf numFmtId="0" fontId="65" fillId="0" borderId="0" xfId="0" applyNumberFormat="1" applyFont="1" applyAlignment="1">
      <alignment horizontal="center" vertical="center"/>
    </xf>
    <xf numFmtId="0" fontId="63" fillId="0" borderId="0" xfId="0" applyNumberFormat="1" applyFont="1" applyAlignment="1">
      <alignment horizontal="left" vertical="center"/>
    </xf>
    <xf numFmtId="0" fontId="65" fillId="0" borderId="0" xfId="0" applyNumberFormat="1" applyFont="1" applyAlignment="1"/>
    <xf numFmtId="0" fontId="65" fillId="0" borderId="0" xfId="0" applyNumberFormat="1" applyFont="1" applyAlignment="1">
      <alignment wrapText="1"/>
    </xf>
    <xf numFmtId="0" fontId="66" fillId="0" borderId="0" xfId="0" applyFont="1" applyAlignment="1"/>
    <xf numFmtId="0" fontId="68" fillId="0" borderId="0" xfId="0" applyFont="1" applyAlignment="1">
      <alignment wrapText="1" readingOrder="1"/>
    </xf>
    <xf numFmtId="0" fontId="55" fillId="0" borderId="0" xfId="0" applyNumberFormat="1" applyFont="1" applyBorder="1" applyAlignment="1">
      <alignment horizontal="center"/>
    </xf>
    <xf numFmtId="0" fontId="68" fillId="0" borderId="0" xfId="0" applyFont="1" applyBorder="1" applyAlignment="1">
      <alignment horizontal="center"/>
    </xf>
    <xf numFmtId="0" fontId="68" fillId="0" borderId="0" xfId="0" applyFont="1" applyAlignment="1">
      <alignment horizontal="center"/>
    </xf>
    <xf numFmtId="0" fontId="45" fillId="0" borderId="0" xfId="0" applyFont="1" applyFill="1" applyBorder="1" applyAlignment="1">
      <alignment horizontal="left" vertical="center"/>
    </xf>
    <xf numFmtId="0" fontId="45" fillId="0" borderId="0" xfId="0" applyFont="1" applyFill="1" applyBorder="1" applyAlignment="1">
      <alignment horizontal="center" vertical="center"/>
    </xf>
    <xf numFmtId="0" fontId="45" fillId="0" borderId="0" xfId="0" applyFont="1" applyFill="1" applyBorder="1" applyAlignment="1">
      <alignment vertical="center"/>
    </xf>
    <xf numFmtId="0" fontId="71" fillId="0" borderId="0" xfId="0" applyFont="1" applyFill="1" applyBorder="1" applyAlignment="1">
      <alignment vertical="center"/>
    </xf>
    <xf numFmtId="0" fontId="36" fillId="0" borderId="0" xfId="0" applyFont="1" applyAlignment="1">
      <alignment vertical="center"/>
    </xf>
    <xf numFmtId="0" fontId="46" fillId="0" borderId="0" xfId="0" applyFont="1" applyBorder="1" applyAlignment="1">
      <alignment horizontal="center" vertical="center" wrapText="1"/>
    </xf>
    <xf numFmtId="0" fontId="58" fillId="3" borderId="0" xfId="0" applyFont="1" applyFill="1" applyBorder="1" applyAlignment="1">
      <alignment vertical="center" wrapText="1"/>
    </xf>
    <xf numFmtId="0" fontId="58" fillId="3" borderId="0" xfId="0" applyFont="1" applyFill="1" applyBorder="1" applyAlignment="1">
      <alignment vertical="center"/>
    </xf>
    <xf numFmtId="0" fontId="58" fillId="0" borderId="0" xfId="0" applyFont="1" applyFill="1" applyBorder="1" applyAlignment="1">
      <alignment vertical="center"/>
    </xf>
    <xf numFmtId="0" fontId="58" fillId="0" borderId="0" xfId="0" applyFont="1" applyFill="1" applyBorder="1" applyAlignment="1">
      <alignment vertical="center" wrapText="1"/>
    </xf>
    <xf numFmtId="0" fontId="61" fillId="3" borderId="0" xfId="0" applyFont="1" applyFill="1" applyBorder="1" applyAlignment="1">
      <alignment horizontal="left" vertical="top" wrapText="1"/>
    </xf>
    <xf numFmtId="0" fontId="58" fillId="3" borderId="0" xfId="0" applyFont="1" applyFill="1" applyBorder="1" applyAlignment="1">
      <alignment horizontal="left" vertical="top" wrapText="1"/>
    </xf>
    <xf numFmtId="0" fontId="58" fillId="3" borderId="0" xfId="0" applyFont="1" applyFill="1" applyBorder="1" applyAlignment="1">
      <alignment horizontal="left" vertical="center"/>
    </xf>
    <xf numFmtId="0" fontId="58" fillId="0" borderId="0" xfId="0" applyFont="1" applyFill="1" applyBorder="1" applyAlignment="1">
      <alignment horizontal="left" vertical="center" wrapText="1"/>
    </xf>
    <xf numFmtId="0" fontId="65" fillId="0" borderId="0" xfId="0" applyFont="1" applyAlignment="1">
      <alignment horizontal="center" vertical="top" wrapText="1" readingOrder="1"/>
    </xf>
    <xf numFmtId="0" fontId="67" fillId="0" borderId="0" xfId="0" applyFont="1" applyAlignment="1">
      <alignment horizontal="center" vertical="top" wrapText="1" readingOrder="1"/>
    </xf>
    <xf numFmtId="0" fontId="67" fillId="0" borderId="0" xfId="0" applyFont="1" applyBorder="1" applyAlignment="1">
      <alignment horizontal="center" vertical="top"/>
    </xf>
    <xf numFmtId="0" fontId="65" fillId="0" borderId="0" xfId="0" applyNumberFormat="1" applyFont="1" applyAlignment="1">
      <alignment horizontal="center" wrapText="1"/>
    </xf>
    <xf numFmtId="0" fontId="65" fillId="0" borderId="0" xfId="0" applyNumberFormat="1" applyFont="1" applyAlignment="1">
      <alignment horizontal="center"/>
    </xf>
    <xf numFmtId="0" fontId="63" fillId="0" borderId="0" xfId="0" applyNumberFormat="1" applyFont="1" applyAlignment="1">
      <alignment horizontal="center" wrapText="1"/>
    </xf>
    <xf numFmtId="2" fontId="32" fillId="6" borderId="15" xfId="0" applyNumberFormat="1" applyFont="1" applyFill="1" applyBorder="1" applyAlignment="1">
      <alignment horizontal="center" vertical="center" wrapText="1" readingOrder="1"/>
    </xf>
    <xf numFmtId="2" fontId="32" fillId="6" borderId="16" xfId="0" applyNumberFormat="1" applyFont="1" applyFill="1" applyBorder="1" applyAlignment="1">
      <alignment horizontal="center" vertical="center" wrapText="1" readingOrder="1"/>
    </xf>
    <xf numFmtId="0" fontId="39" fillId="3" borderId="8" xfId="0" applyNumberFormat="1" applyFont="1" applyFill="1" applyBorder="1" applyAlignment="1">
      <alignment horizontal="center" vertical="center"/>
    </xf>
    <xf numFmtId="0" fontId="39" fillId="3" borderId="9" xfId="0" applyNumberFormat="1" applyFont="1" applyFill="1" applyBorder="1" applyAlignment="1">
      <alignment horizontal="center" vertical="center"/>
    </xf>
    <xf numFmtId="0" fontId="39" fillId="3" borderId="10" xfId="0" applyNumberFormat="1" applyFont="1" applyFill="1" applyBorder="1" applyAlignment="1">
      <alignment horizontal="center" vertical="center"/>
    </xf>
    <xf numFmtId="0" fontId="39" fillId="0" borderId="8" xfId="0" applyNumberFormat="1" applyFont="1" applyBorder="1" applyAlignment="1">
      <alignment horizontal="center" vertical="center"/>
    </xf>
    <xf numFmtId="0" fontId="39" fillId="0" borderId="9" xfId="0" applyNumberFormat="1" applyFont="1" applyBorder="1" applyAlignment="1">
      <alignment horizontal="center" vertical="center"/>
    </xf>
    <xf numFmtId="0" fontId="39" fillId="0" borderId="10" xfId="0" applyNumberFormat="1" applyFont="1" applyBorder="1" applyAlignment="1">
      <alignment horizontal="center" vertical="center"/>
    </xf>
    <xf numFmtId="49" fontId="40" fillId="11" borderId="8" xfId="0" applyNumberFormat="1" applyFont="1" applyFill="1" applyBorder="1" applyAlignment="1">
      <alignment horizontal="center" vertical="center" wrapText="1" readingOrder="1"/>
    </xf>
    <xf numFmtId="49" fontId="40" fillId="11" borderId="9" xfId="0" applyNumberFormat="1" applyFont="1" applyFill="1" applyBorder="1" applyAlignment="1">
      <alignment horizontal="center" vertical="center" wrapText="1" readingOrder="1"/>
    </xf>
    <xf numFmtId="49" fontId="40" fillId="11" borderId="10" xfId="0" applyNumberFormat="1" applyFont="1" applyFill="1" applyBorder="1" applyAlignment="1">
      <alignment horizontal="center" vertical="center" wrapText="1" readingOrder="1"/>
    </xf>
    <xf numFmtId="2" fontId="21" fillId="8" borderId="8" xfId="0" applyNumberFormat="1" applyFont="1" applyFill="1" applyBorder="1" applyAlignment="1">
      <alignment horizontal="left" vertical="center" wrapText="1" readingOrder="1"/>
    </xf>
    <xf numFmtId="2" fontId="21" fillId="8" borderId="9" xfId="0" applyNumberFormat="1" applyFont="1" applyFill="1" applyBorder="1" applyAlignment="1">
      <alignment horizontal="left" vertical="center" wrapText="1" readingOrder="1"/>
    </xf>
    <xf numFmtId="2" fontId="21" fillId="8" borderId="10" xfId="0" applyNumberFormat="1" applyFont="1" applyFill="1" applyBorder="1" applyAlignment="1">
      <alignment horizontal="left" vertical="center" wrapText="1" readingOrder="1"/>
    </xf>
    <xf numFmtId="0" fontId="14" fillId="9" borderId="8" xfId="0" applyFont="1" applyFill="1" applyBorder="1" applyAlignment="1">
      <alignment horizontal="center" vertical="center"/>
    </xf>
    <xf numFmtId="0" fontId="14" fillId="9" borderId="9" xfId="0" applyFont="1" applyFill="1" applyBorder="1" applyAlignment="1">
      <alignment horizontal="center" vertical="center"/>
    </xf>
    <xf numFmtId="0" fontId="14" fillId="9" borderId="14" xfId="0" applyFont="1" applyFill="1" applyBorder="1" applyAlignment="1">
      <alignment horizontal="center" vertical="center"/>
    </xf>
    <xf numFmtId="2" fontId="21" fillId="3" borderId="1" xfId="0" applyNumberFormat="1" applyFont="1" applyFill="1" applyBorder="1" applyAlignment="1">
      <alignment horizontal="center" vertical="center" wrapText="1" readingOrder="1"/>
    </xf>
    <xf numFmtId="0" fontId="22" fillId="0" borderId="1" xfId="0" applyFont="1" applyBorder="1" applyAlignment="1">
      <alignment horizontal="center" vertical="center"/>
    </xf>
    <xf numFmtId="2" fontId="21" fillId="8" borderId="1" xfId="0" applyNumberFormat="1" applyFont="1" applyFill="1" applyBorder="1" applyAlignment="1">
      <alignment horizontal="left" vertical="center" wrapText="1" readingOrder="1"/>
    </xf>
    <xf numFmtId="0" fontId="22" fillId="3" borderId="1" xfId="0" applyFont="1" applyFill="1" applyBorder="1" applyAlignment="1">
      <alignment horizontal="center" vertical="center"/>
    </xf>
    <xf numFmtId="0" fontId="14" fillId="9" borderId="1" xfId="0" applyFont="1" applyFill="1" applyBorder="1" applyAlignment="1">
      <alignment horizontal="center" vertical="center"/>
    </xf>
    <xf numFmtId="2" fontId="32" fillId="6" borderId="1" xfId="0" applyNumberFormat="1" applyFont="1" applyFill="1" applyBorder="1" applyAlignment="1">
      <alignment horizontal="center" vertical="center" wrapText="1"/>
    </xf>
    <xf numFmtId="2" fontId="32" fillId="6" borderId="8" xfId="0" applyNumberFormat="1" applyFont="1" applyFill="1" applyBorder="1" applyAlignment="1">
      <alignment horizontal="center" vertical="center" wrapText="1" readingOrder="1"/>
    </xf>
    <xf numFmtId="2" fontId="32" fillId="6" borderId="1" xfId="0" applyNumberFormat="1" applyFont="1" applyFill="1" applyBorder="1" applyAlignment="1">
      <alignment horizontal="center" vertical="center" wrapText="1" readingOrder="1"/>
    </xf>
    <xf numFmtId="2" fontId="20" fillId="7" borderId="1" xfId="0" applyNumberFormat="1" applyFont="1" applyFill="1" applyBorder="1" applyAlignment="1">
      <alignment horizontal="center" vertical="center" wrapText="1" readingOrder="1"/>
    </xf>
    <xf numFmtId="49" fontId="40" fillId="0" borderId="28" xfId="0" applyNumberFormat="1" applyFont="1" applyFill="1" applyBorder="1" applyAlignment="1">
      <alignment horizontal="center" vertical="center" wrapText="1" readingOrder="1"/>
    </xf>
    <xf numFmtId="0" fontId="65" fillId="0" borderId="0" xfId="0" applyNumberFormat="1" applyFont="1" applyAlignment="1">
      <alignment horizontal="left" vertical="center"/>
    </xf>
    <xf numFmtId="0" fontId="24" fillId="0" borderId="1" xfId="0" applyFont="1" applyBorder="1" applyAlignment="1">
      <alignment horizontal="center" vertical="center"/>
    </xf>
    <xf numFmtId="0" fontId="14" fillId="0" borderId="1" xfId="0" applyFont="1" applyBorder="1" applyAlignment="1">
      <alignment horizontal="center" vertical="center"/>
    </xf>
    <xf numFmtId="0" fontId="32" fillId="6" borderId="1" xfId="0" applyNumberFormat="1" applyFont="1" applyFill="1" applyBorder="1" applyAlignment="1">
      <alignment horizontal="center" vertical="center" wrapText="1" readingOrder="1"/>
    </xf>
    <xf numFmtId="2" fontId="32" fillId="6" borderId="10" xfId="0" applyNumberFormat="1" applyFont="1" applyFill="1" applyBorder="1" applyAlignment="1">
      <alignment horizontal="center" vertical="center" wrapText="1" readingOrder="1"/>
    </xf>
    <xf numFmtId="2" fontId="32" fillId="6" borderId="12" xfId="0" applyNumberFormat="1" applyFont="1" applyFill="1" applyBorder="1" applyAlignment="1">
      <alignment horizontal="center" vertical="center" wrapText="1" readingOrder="1"/>
    </xf>
    <xf numFmtId="2" fontId="32" fillId="6" borderId="11" xfId="0" applyNumberFormat="1" applyFont="1" applyFill="1" applyBorder="1" applyAlignment="1">
      <alignment horizontal="center" vertical="center" wrapText="1" readingOrder="1"/>
    </xf>
    <xf numFmtId="0" fontId="9" fillId="6" borderId="1" xfId="0" applyNumberFormat="1" applyFont="1" applyFill="1" applyBorder="1" applyAlignment="1">
      <alignment horizontal="center" vertical="center" wrapText="1" readingOrder="1"/>
    </xf>
    <xf numFmtId="2" fontId="31" fillId="6" borderId="1" xfId="0" applyNumberFormat="1" applyFont="1" applyFill="1" applyBorder="1" applyAlignment="1">
      <alignment horizontal="center" vertical="center" wrapText="1" readingOrder="1"/>
    </xf>
    <xf numFmtId="0" fontId="47" fillId="0" borderId="0" xfId="0" applyFont="1" applyBorder="1" applyAlignment="1">
      <alignment horizontal="center" vertical="center"/>
    </xf>
    <xf numFmtId="0" fontId="42" fillId="10" borderId="18" xfId="0" applyFont="1" applyFill="1" applyBorder="1" applyAlignment="1">
      <alignment horizontal="center" vertical="center"/>
    </xf>
    <xf numFmtId="0" fontId="42" fillId="10" borderId="20" xfId="0" applyFont="1" applyFill="1" applyBorder="1" applyAlignment="1">
      <alignment horizontal="center" vertical="center"/>
    </xf>
    <xf numFmtId="0" fontId="9" fillId="2" borderId="19"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8" xfId="0" applyFont="1" applyFill="1" applyBorder="1" applyAlignment="1">
      <alignment horizontal="left" vertical="center" wrapText="1"/>
    </xf>
    <xf numFmtId="0" fontId="45" fillId="0" borderId="0" xfId="0" applyFont="1" applyBorder="1" applyAlignment="1">
      <alignment horizontal="left" vertical="center" wrapText="1"/>
    </xf>
    <xf numFmtId="0" fontId="2" fillId="0" borderId="0" xfId="0" applyFont="1" applyBorder="1" applyAlignment="1">
      <alignment horizontal="center"/>
    </xf>
    <xf numFmtId="0" fontId="5" fillId="0" borderId="0" xfId="0" applyFont="1" applyBorder="1" applyAlignment="1">
      <alignment horizontal="left" wrapText="1"/>
    </xf>
    <xf numFmtId="0" fontId="49" fillId="11" borderId="2" xfId="0" applyFont="1" applyFill="1" applyBorder="1" applyAlignment="1">
      <alignment horizontal="center" vertical="center"/>
    </xf>
    <xf numFmtId="0" fontId="49" fillId="11" borderId="6" xfId="0" applyFont="1" applyFill="1" applyBorder="1" applyAlignment="1">
      <alignment horizontal="center" vertical="center"/>
    </xf>
    <xf numFmtId="0" fontId="49" fillId="11" borderId="4" xfId="0" applyFont="1" applyFill="1" applyBorder="1" applyAlignment="1">
      <alignment horizontal="center" vertical="center"/>
    </xf>
    <xf numFmtId="0" fontId="69" fillId="0" borderId="0" xfId="0" applyFont="1" applyBorder="1" applyAlignment="1">
      <alignment horizontal="left" vertical="center" wrapText="1"/>
    </xf>
    <xf numFmtId="0" fontId="69" fillId="0" borderId="0" xfId="0" applyFont="1" applyBorder="1" applyAlignment="1">
      <alignment horizontal="left" vertical="center"/>
    </xf>
    <xf numFmtId="0" fontId="53" fillId="11" borderId="2" xfId="0" applyFont="1" applyFill="1" applyBorder="1" applyAlignment="1">
      <alignment horizontal="center" vertical="center" wrapText="1"/>
    </xf>
    <xf numFmtId="0" fontId="53" fillId="11" borderId="6" xfId="0" applyFont="1" applyFill="1" applyBorder="1" applyAlignment="1">
      <alignment horizontal="center" vertical="center"/>
    </xf>
    <xf numFmtId="0" fontId="53" fillId="11" borderId="4"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70" fillId="0" borderId="0" xfId="0" applyFont="1" applyBorder="1" applyAlignment="1">
      <alignment horizontal="left" vertical="center" wrapText="1"/>
    </xf>
    <xf numFmtId="0" fontId="23" fillId="6" borderId="2"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14" fillId="0" borderId="2" xfId="0" applyFont="1" applyFill="1" applyBorder="1" applyAlignment="1">
      <alignment horizontal="right" vertical="center" wrapText="1"/>
    </xf>
    <xf numFmtId="0" fontId="14" fillId="0" borderId="6" xfId="0" applyFont="1" applyFill="1" applyBorder="1" applyAlignment="1">
      <alignment horizontal="right" vertical="center" wrapText="1"/>
    </xf>
    <xf numFmtId="0" fontId="14" fillId="0" borderId="4" xfId="0" applyFont="1" applyFill="1" applyBorder="1" applyAlignment="1">
      <alignment horizontal="right" vertical="center" wrapText="1"/>
    </xf>
    <xf numFmtId="0" fontId="45" fillId="0" borderId="0" xfId="0" applyFont="1" applyFill="1" applyBorder="1" applyAlignment="1">
      <alignment horizontal="left" vertical="center" wrapText="1"/>
    </xf>
    <xf numFmtId="0" fontId="45" fillId="0" borderId="0" xfId="0" applyFont="1" applyFill="1" applyBorder="1" applyAlignment="1">
      <alignment horizontal="left" vertical="center"/>
    </xf>
    <xf numFmtId="0" fontId="14" fillId="0" borderId="2" xfId="0" applyFont="1" applyFill="1" applyBorder="1" applyAlignment="1">
      <alignment horizontal="right" wrapText="1"/>
    </xf>
    <xf numFmtId="0" fontId="14" fillId="0" borderId="6" xfId="0" applyFont="1" applyFill="1" applyBorder="1" applyAlignment="1">
      <alignment horizontal="right" wrapText="1"/>
    </xf>
    <xf numFmtId="0" fontId="14" fillId="0" borderId="4" xfId="0" applyFont="1" applyFill="1" applyBorder="1" applyAlignment="1">
      <alignment horizontal="right" wrapText="1"/>
    </xf>
    <xf numFmtId="0" fontId="29" fillId="13" borderId="11" xfId="0" applyFont="1" applyFill="1" applyBorder="1"/>
    <xf numFmtId="3" fontId="30" fillId="3" borderId="12" xfId="1" applyNumberFormat="1" applyFont="1" applyFill="1" applyBorder="1" applyAlignment="1">
      <alignment horizontal="right" vertical="center"/>
    </xf>
    <xf numFmtId="3" fontId="29" fillId="3" borderId="12" xfId="0" applyNumberFormat="1" applyFont="1" applyFill="1" applyBorder="1" applyAlignment="1">
      <alignment horizontal="right" vertical="center"/>
    </xf>
    <xf numFmtId="0" fontId="29" fillId="13" borderId="32" xfId="0" applyFont="1" applyFill="1" applyBorder="1"/>
    <xf numFmtId="3" fontId="29" fillId="0" borderId="33" xfId="0" applyNumberFormat="1" applyFont="1" applyBorder="1" applyAlignment="1">
      <alignment horizontal="right" vertical="center"/>
    </xf>
    <xf numFmtId="3" fontId="29" fillId="0" borderId="34" xfId="0" applyNumberFormat="1" applyFont="1" applyBorder="1" applyAlignment="1">
      <alignment horizontal="right" vertical="center"/>
    </xf>
    <xf numFmtId="0" fontId="74" fillId="14" borderId="29" xfId="0" applyFont="1" applyFill="1" applyBorder="1"/>
    <xf numFmtId="3" fontId="74" fillId="14" borderId="30" xfId="0" applyNumberFormat="1" applyFont="1" applyFill="1" applyBorder="1" applyAlignment="1">
      <alignment horizontal="center" vertical="center"/>
    </xf>
    <xf numFmtId="0" fontId="74" fillId="14" borderId="31" xfId="0" applyFont="1" applyFill="1" applyBorder="1" applyAlignment="1">
      <alignment horizontal="center" vertical="center" wrapText="1"/>
    </xf>
  </cellXfs>
  <cellStyles count="2">
    <cellStyle name="Normal" xfId="0" builtinId="0"/>
    <cellStyle name="Virgül" xfId="1" builtinId="3"/>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82315</xdr:colOff>
      <xdr:row>46</xdr:row>
      <xdr:rowOff>0</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585648" cy="865481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
  <sheetViews>
    <sheetView tabSelected="1" zoomScale="81" zoomScaleNormal="81" workbookViewId="0">
      <selection activeCell="O48" sqref="O48"/>
    </sheetView>
  </sheetViews>
  <sheetFormatPr defaultRowHeight="15" x14ac:dyDescent="0.25"/>
  <sheetData/>
  <printOptions horizontalCentered="1" verticalCentered="1"/>
  <pageMargins left="0.98425196850393704" right="0.31496062992125984" top="0.70866141732283472" bottom="0" header="0" footer="0"/>
  <pageSetup paperSize="9"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8"/>
  <sheetViews>
    <sheetView view="pageBreakPreview" zoomScale="60" zoomScaleNormal="93" workbookViewId="0">
      <selection activeCell="S8" sqref="S8"/>
    </sheetView>
  </sheetViews>
  <sheetFormatPr defaultColWidth="9.140625" defaultRowHeight="28.5" x14ac:dyDescent="0.45"/>
  <cols>
    <col min="1" max="1" width="13.140625" style="156" customWidth="1"/>
    <col min="2" max="2" width="17.85546875" style="114" customWidth="1"/>
    <col min="3" max="11" width="13.140625" style="114" customWidth="1"/>
    <col min="12" max="12" width="17" style="114" customWidth="1"/>
    <col min="13" max="16384" width="9.140625" style="20"/>
  </cols>
  <sheetData>
    <row r="1" spans="1:12" s="139" customFormat="1" ht="74.25" customHeight="1" x14ac:dyDescent="0.25">
      <c r="A1" s="160"/>
      <c r="B1" s="177" t="s">
        <v>733</v>
      </c>
      <c r="C1" s="177"/>
      <c r="D1" s="177"/>
      <c r="E1" s="177"/>
      <c r="F1" s="177"/>
      <c r="G1" s="177"/>
      <c r="H1" s="177"/>
      <c r="I1" s="177"/>
      <c r="J1" s="177"/>
      <c r="K1" s="177"/>
      <c r="L1" s="160"/>
    </row>
    <row r="2" spans="1:12" ht="23.25" customHeight="1" x14ac:dyDescent="0.35">
      <c r="A2" s="142"/>
      <c r="B2" s="143"/>
      <c r="C2" s="143"/>
      <c r="D2" s="143"/>
      <c r="E2" s="143"/>
      <c r="F2" s="143"/>
      <c r="G2" s="143"/>
      <c r="H2" s="144"/>
      <c r="I2" s="144"/>
      <c r="J2" s="144"/>
      <c r="K2" s="143"/>
      <c r="L2" s="143"/>
    </row>
    <row r="3" spans="1:12" s="141" customFormat="1" ht="52.5" customHeight="1" x14ac:dyDescent="0.4">
      <c r="A3" s="145" t="s">
        <v>19</v>
      </c>
      <c r="B3" s="178" t="s">
        <v>703</v>
      </c>
      <c r="C3" s="178"/>
      <c r="D3" s="178"/>
      <c r="E3" s="178"/>
      <c r="F3" s="178"/>
      <c r="G3" s="178"/>
      <c r="H3" s="178"/>
      <c r="I3" s="178"/>
      <c r="J3" s="178"/>
      <c r="K3" s="178"/>
      <c r="L3" s="178"/>
    </row>
    <row r="4" spans="1:12" s="141" customFormat="1" ht="17.25" customHeight="1" x14ac:dyDescent="0.4">
      <c r="A4" s="145"/>
      <c r="B4" s="146"/>
      <c r="C4" s="146"/>
      <c r="D4" s="146"/>
      <c r="E4" s="146"/>
      <c r="F4" s="146"/>
      <c r="G4" s="146"/>
      <c r="H4" s="146"/>
      <c r="I4" s="146"/>
      <c r="J4" s="146"/>
      <c r="K4" s="146"/>
      <c r="L4" s="146"/>
    </row>
    <row r="5" spans="1:12" s="141" customFormat="1" ht="103.5" customHeight="1" x14ac:dyDescent="0.4">
      <c r="A5" s="145" t="s">
        <v>20</v>
      </c>
      <c r="B5" s="178" t="s">
        <v>727</v>
      </c>
      <c r="C5" s="178"/>
      <c r="D5" s="178"/>
      <c r="E5" s="178"/>
      <c r="F5" s="178"/>
      <c r="G5" s="178"/>
      <c r="H5" s="178"/>
      <c r="I5" s="178"/>
      <c r="J5" s="178"/>
      <c r="K5" s="178"/>
      <c r="L5" s="178"/>
    </row>
    <row r="6" spans="1:12" s="141" customFormat="1" ht="43.5" customHeight="1" x14ac:dyDescent="0.4">
      <c r="A6" s="145"/>
      <c r="B6" s="178" t="s">
        <v>26</v>
      </c>
      <c r="C6" s="178"/>
      <c r="D6" s="178"/>
      <c r="E6" s="178"/>
      <c r="F6" s="178"/>
      <c r="G6" s="178"/>
      <c r="H6" s="178"/>
      <c r="I6" s="178"/>
      <c r="J6" s="178"/>
      <c r="K6" s="178"/>
      <c r="L6" s="178"/>
    </row>
    <row r="7" spans="1:12" s="141" customFormat="1" ht="38.25" customHeight="1" x14ac:dyDescent="0.45">
      <c r="A7" s="145"/>
      <c r="B7" s="184" t="s">
        <v>721</v>
      </c>
      <c r="C7" s="184"/>
      <c r="D7" s="184"/>
      <c r="E7" s="184"/>
      <c r="F7" s="184"/>
      <c r="G7" s="184"/>
      <c r="H7" s="184"/>
      <c r="I7" s="184"/>
      <c r="J7" s="184"/>
      <c r="K7" s="147"/>
      <c r="L7" s="148"/>
    </row>
    <row r="8" spans="1:12" s="141" customFormat="1" ht="51" customHeight="1" x14ac:dyDescent="0.4">
      <c r="A8" s="145"/>
      <c r="B8" s="179" t="s">
        <v>722</v>
      </c>
      <c r="C8" s="179"/>
      <c r="D8" s="179"/>
      <c r="E8" s="179"/>
      <c r="F8" s="179"/>
      <c r="G8" s="179"/>
      <c r="H8" s="179"/>
      <c r="I8" s="179"/>
      <c r="J8" s="179"/>
      <c r="K8" s="179"/>
      <c r="L8" s="148"/>
    </row>
    <row r="9" spans="1:12" s="141" customFormat="1" ht="43.5" customHeight="1" x14ac:dyDescent="0.4">
      <c r="A9" s="145"/>
      <c r="B9" s="179" t="s">
        <v>709</v>
      </c>
      <c r="C9" s="179"/>
      <c r="D9" s="179"/>
      <c r="E9" s="179"/>
      <c r="F9" s="179"/>
      <c r="G9" s="179"/>
      <c r="H9" s="179"/>
      <c r="I9" s="179"/>
      <c r="J9" s="179"/>
      <c r="K9" s="179"/>
      <c r="L9" s="148"/>
    </row>
    <row r="10" spans="1:12" s="141" customFormat="1" ht="7.5" customHeight="1" x14ac:dyDescent="0.4">
      <c r="A10" s="145"/>
      <c r="B10" s="148"/>
      <c r="C10" s="148"/>
      <c r="D10" s="148"/>
      <c r="E10" s="148"/>
      <c r="F10" s="148"/>
      <c r="G10" s="148"/>
      <c r="H10" s="148"/>
      <c r="I10" s="149"/>
      <c r="J10" s="148"/>
      <c r="K10" s="148"/>
      <c r="L10" s="148"/>
    </row>
    <row r="11" spans="1:12" s="141" customFormat="1" ht="62.25" customHeight="1" x14ac:dyDescent="0.4">
      <c r="A11" s="150"/>
      <c r="B11" s="178" t="s">
        <v>732</v>
      </c>
      <c r="C11" s="178"/>
      <c r="D11" s="178"/>
      <c r="E11" s="178"/>
      <c r="F11" s="178"/>
      <c r="G11" s="178"/>
      <c r="H11" s="178"/>
      <c r="I11" s="178"/>
      <c r="J11" s="178"/>
      <c r="K11" s="178"/>
      <c r="L11" s="178"/>
    </row>
    <row r="12" spans="1:12" s="159" customFormat="1" ht="51" customHeight="1" x14ac:dyDescent="0.25">
      <c r="A12" s="145" t="s">
        <v>21</v>
      </c>
      <c r="B12" s="184" t="s">
        <v>728</v>
      </c>
      <c r="C12" s="184"/>
      <c r="D12" s="184"/>
      <c r="E12" s="184"/>
      <c r="F12" s="184"/>
      <c r="G12" s="184"/>
      <c r="H12" s="184"/>
      <c r="I12" s="184"/>
      <c r="J12" s="184"/>
      <c r="K12" s="184"/>
      <c r="L12" s="148"/>
    </row>
    <row r="13" spans="1:12" s="158" customFormat="1" ht="70.5" customHeight="1" x14ac:dyDescent="0.25">
      <c r="A13" s="157"/>
      <c r="B13" s="182" t="s">
        <v>729</v>
      </c>
      <c r="C13" s="183"/>
      <c r="D13" s="183"/>
      <c r="E13" s="183"/>
      <c r="F13" s="183"/>
      <c r="G13" s="183"/>
      <c r="H13" s="183"/>
      <c r="I13" s="183"/>
      <c r="J13" s="183"/>
      <c r="K13" s="183"/>
      <c r="L13" s="183"/>
    </row>
    <row r="14" spans="1:12" s="159" customFormat="1" ht="88.5" customHeight="1" x14ac:dyDescent="0.25">
      <c r="A14" s="145"/>
      <c r="B14" s="178" t="s">
        <v>731</v>
      </c>
      <c r="C14" s="178"/>
      <c r="D14" s="178"/>
      <c r="E14" s="178"/>
      <c r="F14" s="178"/>
      <c r="G14" s="178"/>
      <c r="H14" s="178"/>
      <c r="I14" s="178"/>
      <c r="J14" s="178"/>
      <c r="K14" s="178"/>
      <c r="L14" s="178"/>
    </row>
    <row r="15" spans="1:12" s="141" customFormat="1" ht="37.5" customHeight="1" x14ac:dyDescent="0.4">
      <c r="A15" s="145"/>
      <c r="B15" s="179" t="s">
        <v>710</v>
      </c>
      <c r="C15" s="179"/>
      <c r="D15" s="179"/>
      <c r="E15" s="179"/>
      <c r="F15" s="179"/>
      <c r="G15" s="179"/>
      <c r="H15" s="179"/>
      <c r="I15" s="179"/>
      <c r="J15" s="179"/>
      <c r="K15" s="179"/>
      <c r="L15" s="151"/>
    </row>
    <row r="16" spans="1:12" s="141" customFormat="1" ht="45" customHeight="1" x14ac:dyDescent="0.4">
      <c r="A16" s="145"/>
      <c r="B16" s="148" t="s">
        <v>711</v>
      </c>
      <c r="C16" s="148"/>
      <c r="D16" s="148"/>
      <c r="E16" s="148"/>
      <c r="F16" s="148"/>
      <c r="G16" s="148"/>
      <c r="H16" s="148"/>
      <c r="I16" s="148"/>
      <c r="J16" s="148"/>
      <c r="K16" s="148"/>
      <c r="L16" s="151"/>
    </row>
    <row r="17" spans="1:12" s="141" customFormat="1" ht="43.5" customHeight="1" x14ac:dyDescent="0.4">
      <c r="A17" s="145"/>
      <c r="B17" s="179" t="s">
        <v>712</v>
      </c>
      <c r="C17" s="179"/>
      <c r="D17" s="179"/>
      <c r="E17" s="179"/>
      <c r="F17" s="179"/>
      <c r="G17" s="179"/>
      <c r="H17" s="179"/>
      <c r="I17" s="179"/>
      <c r="J17" s="179"/>
      <c r="K17" s="179"/>
      <c r="L17" s="152"/>
    </row>
    <row r="18" spans="1:12" s="141" customFormat="1" ht="109.5" customHeight="1" x14ac:dyDescent="0.4">
      <c r="A18" s="145" t="s">
        <v>27</v>
      </c>
      <c r="B18" s="178" t="s">
        <v>730</v>
      </c>
      <c r="C18" s="178"/>
      <c r="D18" s="178"/>
      <c r="E18" s="178"/>
      <c r="F18" s="178"/>
      <c r="G18" s="178"/>
      <c r="H18" s="178"/>
      <c r="I18" s="178"/>
      <c r="J18" s="178"/>
      <c r="K18" s="178"/>
      <c r="L18" s="178"/>
    </row>
    <row r="19" spans="1:12" s="132" customFormat="1" ht="49.5" customHeight="1" x14ac:dyDescent="0.4">
      <c r="A19" s="153" t="s">
        <v>22</v>
      </c>
      <c r="B19" s="154" t="s">
        <v>713</v>
      </c>
      <c r="C19" s="154"/>
      <c r="D19" s="154"/>
      <c r="E19" s="154"/>
      <c r="F19" s="154"/>
      <c r="G19" s="154"/>
      <c r="H19" s="154"/>
      <c r="I19" s="154"/>
      <c r="J19" s="154"/>
      <c r="K19" s="154"/>
      <c r="L19" s="154"/>
    </row>
    <row r="20" spans="1:12" s="132" customFormat="1" ht="43.5" customHeight="1" x14ac:dyDescent="0.4">
      <c r="A20" s="155"/>
      <c r="B20" s="180" t="s">
        <v>714</v>
      </c>
      <c r="C20" s="180"/>
      <c r="D20" s="180"/>
      <c r="E20" s="180"/>
      <c r="F20" s="180"/>
      <c r="G20" s="180"/>
      <c r="H20" s="180"/>
      <c r="I20" s="180"/>
      <c r="J20" s="180"/>
      <c r="K20" s="154"/>
      <c r="L20" s="154"/>
    </row>
    <row r="21" spans="1:12" s="132" customFormat="1" ht="43.5" customHeight="1" x14ac:dyDescent="0.4">
      <c r="A21" s="155"/>
      <c r="B21" s="180" t="s">
        <v>715</v>
      </c>
      <c r="C21" s="180"/>
      <c r="D21" s="180"/>
      <c r="E21" s="180"/>
      <c r="F21" s="180"/>
      <c r="G21" s="180"/>
      <c r="H21" s="180"/>
      <c r="I21" s="180"/>
      <c r="J21" s="180"/>
      <c r="K21" s="154"/>
      <c r="L21" s="154"/>
    </row>
    <row r="22" spans="1:12" s="132" customFormat="1" ht="43.5" customHeight="1" x14ac:dyDescent="0.4">
      <c r="A22" s="155"/>
      <c r="B22" s="180" t="s">
        <v>716</v>
      </c>
      <c r="C22" s="180"/>
      <c r="D22" s="180"/>
      <c r="E22" s="180"/>
      <c r="F22" s="180"/>
      <c r="G22" s="180"/>
      <c r="H22" s="180"/>
      <c r="I22" s="180"/>
      <c r="J22" s="180"/>
      <c r="K22" s="154"/>
      <c r="L22" s="154"/>
    </row>
    <row r="23" spans="1:12" s="132" customFormat="1" ht="43.5" customHeight="1" x14ac:dyDescent="0.4">
      <c r="A23" s="155"/>
      <c r="B23" s="180" t="s">
        <v>717</v>
      </c>
      <c r="C23" s="180"/>
      <c r="D23" s="180"/>
      <c r="E23" s="180"/>
      <c r="F23" s="180"/>
      <c r="G23" s="180"/>
      <c r="H23" s="180"/>
      <c r="I23" s="180"/>
      <c r="J23" s="180"/>
      <c r="K23" s="154"/>
      <c r="L23" s="154"/>
    </row>
    <row r="24" spans="1:12" s="132" customFormat="1" ht="43.5" customHeight="1" x14ac:dyDescent="0.4">
      <c r="A24" s="155"/>
      <c r="B24" s="180" t="s">
        <v>718</v>
      </c>
      <c r="C24" s="180"/>
      <c r="D24" s="180"/>
      <c r="E24" s="180"/>
      <c r="F24" s="180"/>
      <c r="G24" s="180"/>
      <c r="H24" s="180"/>
      <c r="I24" s="180"/>
      <c r="J24" s="180"/>
      <c r="K24" s="154"/>
      <c r="L24" s="154"/>
    </row>
    <row r="25" spans="1:12" s="132" customFormat="1" ht="43.5" customHeight="1" x14ac:dyDescent="0.4">
      <c r="A25" s="155"/>
      <c r="B25" s="180" t="s">
        <v>719</v>
      </c>
      <c r="C25" s="180"/>
      <c r="D25" s="180"/>
      <c r="E25" s="180"/>
      <c r="F25" s="180"/>
      <c r="G25" s="180"/>
      <c r="H25" s="180"/>
      <c r="I25" s="180"/>
      <c r="J25" s="180"/>
      <c r="K25" s="154"/>
      <c r="L25" s="154"/>
    </row>
    <row r="26" spans="1:12" s="132" customFormat="1" ht="15" customHeight="1" x14ac:dyDescent="0.4">
      <c r="A26" s="156"/>
      <c r="B26" s="140"/>
      <c r="C26" s="140"/>
      <c r="D26" s="140"/>
      <c r="E26" s="140"/>
      <c r="F26" s="140"/>
      <c r="G26" s="140"/>
      <c r="H26" s="140"/>
      <c r="I26" s="140"/>
      <c r="J26" s="140"/>
      <c r="K26" s="140"/>
      <c r="L26" s="140"/>
    </row>
    <row r="27" spans="1:12" s="132" customFormat="1" ht="91.5" customHeight="1" x14ac:dyDescent="0.4">
      <c r="A27" s="155" t="s">
        <v>23</v>
      </c>
      <c r="B27" s="181" t="s">
        <v>720</v>
      </c>
      <c r="C27" s="181"/>
      <c r="D27" s="181"/>
      <c r="E27" s="181"/>
      <c r="F27" s="181"/>
      <c r="G27" s="181"/>
      <c r="H27" s="181"/>
      <c r="I27" s="181"/>
      <c r="J27" s="181"/>
      <c r="K27" s="181"/>
      <c r="L27" s="181"/>
    </row>
    <row r="28" spans="1:12" ht="43.5" customHeight="1" x14ac:dyDescent="0.35">
      <c r="A28" s="155"/>
      <c r="B28" s="185"/>
      <c r="C28" s="185"/>
      <c r="D28" s="185"/>
      <c r="E28" s="185"/>
      <c r="F28" s="185"/>
      <c r="G28" s="185"/>
      <c r="H28" s="185"/>
      <c r="I28" s="185"/>
      <c r="J28" s="185"/>
      <c r="K28" s="185"/>
      <c r="L28" s="185"/>
    </row>
  </sheetData>
  <mergeCells count="22">
    <mergeCell ref="B9:K9"/>
    <mergeCell ref="B7:J7"/>
    <mergeCell ref="B12:K12"/>
    <mergeCell ref="B28:L28"/>
    <mergeCell ref="B17:K17"/>
    <mergeCell ref="B18:L18"/>
    <mergeCell ref="B1:K1"/>
    <mergeCell ref="B11:L11"/>
    <mergeCell ref="B15:K15"/>
    <mergeCell ref="B24:J24"/>
    <mergeCell ref="B27:L27"/>
    <mergeCell ref="B20:J20"/>
    <mergeCell ref="B22:J22"/>
    <mergeCell ref="B23:J23"/>
    <mergeCell ref="B25:J25"/>
    <mergeCell ref="B21:J21"/>
    <mergeCell ref="B5:L5"/>
    <mergeCell ref="B6:L6"/>
    <mergeCell ref="B3:L3"/>
    <mergeCell ref="B13:L13"/>
    <mergeCell ref="B14:L14"/>
    <mergeCell ref="B8:K8"/>
  </mergeCells>
  <pageMargins left="0.7" right="0.75" top="0.99" bottom="0.79" header="0.33" footer="0.3"/>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FS399"/>
  <sheetViews>
    <sheetView view="pageBreakPreview" zoomScale="70" zoomScaleNormal="100" zoomScaleSheetLayoutView="70" workbookViewId="0">
      <pane ySplit="8" topLeftCell="A389" activePane="bottomLeft" state="frozen"/>
      <selection pane="bottomLeft" activeCell="P392" sqref="P392"/>
    </sheetView>
  </sheetViews>
  <sheetFormatPr defaultColWidth="9.140625" defaultRowHeight="18.75" x14ac:dyDescent="0.3"/>
  <cols>
    <col min="1" max="1" width="5.5703125" style="95" customWidth="1"/>
    <col min="2" max="2" width="16.42578125" style="83" customWidth="1"/>
    <col min="3" max="3" width="28.85546875" style="84" customWidth="1"/>
    <col min="4" max="4" width="35" style="85" customWidth="1"/>
    <col min="5" max="5" width="19.7109375" style="86" customWidth="1"/>
    <col min="6" max="6" width="32.5703125" style="87" customWidth="1"/>
    <col min="7" max="7" width="7.85546875" style="88" customWidth="1"/>
    <col min="8" max="8" width="21.7109375" style="89" customWidth="1"/>
    <col min="9" max="9" width="23.7109375" style="89" customWidth="1"/>
    <col min="10" max="10" width="21.7109375" style="89" customWidth="1"/>
    <col min="11" max="11" width="23.5703125" style="89" customWidth="1"/>
    <col min="12" max="12" width="21.7109375" style="89" customWidth="1"/>
    <col min="13" max="14" width="21.7109375" style="90" customWidth="1"/>
    <col min="15" max="16384" width="9.140625" style="21"/>
  </cols>
  <sheetData>
    <row r="1" spans="1:14" ht="27" customHeight="1" x14ac:dyDescent="0.3"/>
    <row r="2" spans="1:14" ht="22.5" customHeight="1" x14ac:dyDescent="0.25">
      <c r="A2" s="220" t="s">
        <v>58</v>
      </c>
      <c r="B2" s="220"/>
      <c r="C2" s="220"/>
      <c r="D2" s="220"/>
      <c r="E2" s="220"/>
      <c r="F2" s="220"/>
      <c r="G2" s="220"/>
      <c r="H2" s="220"/>
      <c r="I2" s="220"/>
      <c r="J2" s="220"/>
      <c r="K2" s="220"/>
      <c r="L2" s="220"/>
      <c r="M2" s="220"/>
      <c r="N2" s="220"/>
    </row>
    <row r="3" spans="1:14" ht="22.5" customHeight="1" x14ac:dyDescent="0.25">
      <c r="A3" s="220"/>
      <c r="B3" s="220"/>
      <c r="C3" s="220"/>
      <c r="D3" s="220"/>
      <c r="E3" s="220"/>
      <c r="F3" s="220"/>
      <c r="G3" s="220"/>
      <c r="H3" s="220"/>
      <c r="I3" s="220"/>
      <c r="J3" s="220"/>
      <c r="K3" s="220"/>
      <c r="L3" s="220"/>
      <c r="M3" s="220"/>
      <c r="N3" s="220"/>
    </row>
    <row r="4" spans="1:14" ht="15.75" x14ac:dyDescent="0.25">
      <c r="A4" s="221"/>
      <c r="B4" s="221"/>
      <c r="C4" s="221"/>
      <c r="D4" s="221"/>
      <c r="E4" s="221"/>
      <c r="F4" s="221"/>
      <c r="G4" s="221"/>
      <c r="H4" s="221"/>
      <c r="I4" s="221"/>
      <c r="J4" s="221"/>
      <c r="K4" s="221"/>
      <c r="L4" s="221"/>
      <c r="M4" s="221"/>
      <c r="N4" s="221"/>
    </row>
    <row r="5" spans="1:14" ht="15.75" x14ac:dyDescent="0.25">
      <c r="A5" s="226" t="s">
        <v>28</v>
      </c>
      <c r="B5" s="227" t="s">
        <v>29</v>
      </c>
      <c r="C5" s="214" t="s">
        <v>30</v>
      </c>
      <c r="D5" s="216" t="s">
        <v>31</v>
      </c>
      <c r="E5" s="216" t="s">
        <v>32</v>
      </c>
      <c r="F5" s="215" t="s">
        <v>33</v>
      </c>
      <c r="G5" s="222" t="s">
        <v>34</v>
      </c>
      <c r="H5" s="223" t="s">
        <v>62</v>
      </c>
      <c r="I5" s="224"/>
      <c r="J5" s="225" t="s">
        <v>63</v>
      </c>
      <c r="K5" s="224"/>
      <c r="L5" s="216" t="s">
        <v>64</v>
      </c>
      <c r="M5" s="216"/>
      <c r="N5" s="216"/>
    </row>
    <row r="6" spans="1:14" ht="15.75" x14ac:dyDescent="0.25">
      <c r="A6" s="226"/>
      <c r="B6" s="227"/>
      <c r="C6" s="214"/>
      <c r="D6" s="216"/>
      <c r="E6" s="216"/>
      <c r="F6" s="215"/>
      <c r="G6" s="222"/>
      <c r="H6" s="223"/>
      <c r="I6" s="224"/>
      <c r="J6" s="225"/>
      <c r="K6" s="224"/>
      <c r="L6" s="216"/>
      <c r="M6" s="216"/>
      <c r="N6" s="216"/>
    </row>
    <row r="7" spans="1:14" ht="18" customHeight="1" x14ac:dyDescent="0.25">
      <c r="A7" s="226"/>
      <c r="B7" s="227"/>
      <c r="C7" s="214"/>
      <c r="D7" s="216"/>
      <c r="E7" s="216"/>
      <c r="F7" s="215"/>
      <c r="G7" s="222"/>
      <c r="H7" s="216" t="s">
        <v>35</v>
      </c>
      <c r="I7" s="216" t="s">
        <v>36</v>
      </c>
      <c r="J7" s="223" t="s">
        <v>35</v>
      </c>
      <c r="K7" s="215" t="s">
        <v>36</v>
      </c>
      <c r="L7" s="192" t="s">
        <v>37</v>
      </c>
      <c r="M7" s="223" t="s">
        <v>35</v>
      </c>
      <c r="N7" s="216" t="s">
        <v>36</v>
      </c>
    </row>
    <row r="8" spans="1:14" ht="18" customHeight="1" x14ac:dyDescent="0.25">
      <c r="A8" s="226"/>
      <c r="B8" s="227"/>
      <c r="C8" s="214"/>
      <c r="D8" s="216"/>
      <c r="E8" s="216"/>
      <c r="F8" s="215"/>
      <c r="G8" s="222"/>
      <c r="H8" s="216"/>
      <c r="I8" s="216"/>
      <c r="J8" s="223"/>
      <c r="K8" s="215"/>
      <c r="L8" s="193"/>
      <c r="M8" s="223"/>
      <c r="N8" s="216"/>
    </row>
    <row r="9" spans="1:14" ht="19.5" x14ac:dyDescent="0.25">
      <c r="A9" s="217"/>
      <c r="B9" s="217"/>
      <c r="C9" s="217"/>
      <c r="D9" s="217"/>
      <c r="E9" s="217"/>
      <c r="F9" s="217"/>
      <c r="G9" s="217"/>
      <c r="H9" s="217"/>
      <c r="I9" s="217"/>
      <c r="J9" s="217"/>
      <c r="K9" s="217"/>
      <c r="L9" s="217"/>
      <c r="M9" s="217"/>
      <c r="N9" s="217"/>
    </row>
    <row r="10" spans="1:14" ht="27.75" customHeight="1" x14ac:dyDescent="0.25">
      <c r="A10" s="211" t="s">
        <v>59</v>
      </c>
      <c r="B10" s="211"/>
      <c r="C10" s="211"/>
      <c r="D10" s="211"/>
      <c r="E10" s="211"/>
      <c r="F10" s="211"/>
      <c r="G10" s="211"/>
      <c r="H10" s="211"/>
      <c r="I10" s="211"/>
      <c r="J10" s="211"/>
      <c r="K10" s="211"/>
      <c r="L10" s="211"/>
      <c r="M10" s="211"/>
      <c r="N10" s="211"/>
    </row>
    <row r="11" spans="1:14" ht="13.5" customHeight="1" x14ac:dyDescent="0.25">
      <c r="A11" s="209"/>
      <c r="B11" s="209"/>
      <c r="C11" s="209"/>
      <c r="D11" s="209"/>
      <c r="E11" s="209"/>
      <c r="F11" s="209"/>
      <c r="G11" s="209"/>
      <c r="H11" s="209"/>
      <c r="I11" s="209"/>
      <c r="J11" s="209"/>
      <c r="K11" s="209"/>
      <c r="L11" s="209"/>
      <c r="M11" s="209"/>
      <c r="N11" s="209"/>
    </row>
    <row r="12" spans="1:14" ht="55.5" customHeight="1" x14ac:dyDescent="0.25">
      <c r="A12" s="91">
        <v>1</v>
      </c>
      <c r="B12" s="30" t="s">
        <v>39</v>
      </c>
      <c r="C12" s="31" t="s">
        <v>55</v>
      </c>
      <c r="D12" s="32" t="s">
        <v>45</v>
      </c>
      <c r="E12" s="33" t="s">
        <v>60</v>
      </c>
      <c r="F12" s="34" t="s">
        <v>61</v>
      </c>
      <c r="G12" s="35" t="s">
        <v>67</v>
      </c>
      <c r="H12" s="36">
        <v>0</v>
      </c>
      <c r="I12" s="37">
        <v>190529000</v>
      </c>
      <c r="J12" s="38">
        <v>0</v>
      </c>
      <c r="K12" s="39">
        <v>101858000</v>
      </c>
      <c r="L12" s="37">
        <v>0</v>
      </c>
      <c r="M12" s="38">
        <v>0</v>
      </c>
      <c r="N12" s="37">
        <v>4000</v>
      </c>
    </row>
    <row r="13" spans="1:14" ht="55.5" customHeight="1" x14ac:dyDescent="0.25">
      <c r="A13" s="91">
        <v>2</v>
      </c>
      <c r="B13" s="30" t="s">
        <v>39</v>
      </c>
      <c r="C13" s="31" t="s">
        <v>55</v>
      </c>
      <c r="D13" s="32" t="s">
        <v>65</v>
      </c>
      <c r="E13" s="33" t="s">
        <v>60</v>
      </c>
      <c r="F13" s="34" t="s">
        <v>66</v>
      </c>
      <c r="G13" s="35" t="s">
        <v>68</v>
      </c>
      <c r="H13" s="36">
        <v>0</v>
      </c>
      <c r="I13" s="37">
        <v>7843000</v>
      </c>
      <c r="J13" s="38">
        <v>0</v>
      </c>
      <c r="K13" s="39">
        <v>0</v>
      </c>
      <c r="L13" s="37">
        <v>0</v>
      </c>
      <c r="M13" s="38">
        <v>0</v>
      </c>
      <c r="N13" s="37">
        <v>2000</v>
      </c>
    </row>
    <row r="14" spans="1:14" ht="55.5" customHeight="1" x14ac:dyDescent="0.25">
      <c r="A14" s="91">
        <v>3</v>
      </c>
      <c r="B14" s="30" t="s">
        <v>39</v>
      </c>
      <c r="C14" s="31" t="s">
        <v>55</v>
      </c>
      <c r="D14" s="32" t="s">
        <v>69</v>
      </c>
      <c r="E14" s="33" t="s">
        <v>60</v>
      </c>
      <c r="F14" s="34" t="s">
        <v>70</v>
      </c>
      <c r="G14" s="35" t="s">
        <v>71</v>
      </c>
      <c r="H14" s="36">
        <v>0</v>
      </c>
      <c r="I14" s="37">
        <v>182686000</v>
      </c>
      <c r="J14" s="38">
        <v>0</v>
      </c>
      <c r="K14" s="39">
        <v>101858000</v>
      </c>
      <c r="L14" s="37">
        <v>0</v>
      </c>
      <c r="M14" s="38">
        <v>0</v>
      </c>
      <c r="N14" s="37">
        <v>2000</v>
      </c>
    </row>
    <row r="15" spans="1:14" ht="55.5" customHeight="1" x14ac:dyDescent="0.25">
      <c r="A15" s="91">
        <v>4</v>
      </c>
      <c r="B15" s="30" t="s">
        <v>39</v>
      </c>
      <c r="C15" s="31" t="s">
        <v>72</v>
      </c>
      <c r="D15" s="32" t="s">
        <v>41</v>
      </c>
      <c r="E15" s="33" t="s">
        <v>50</v>
      </c>
      <c r="F15" s="34" t="s">
        <v>73</v>
      </c>
      <c r="G15" s="35" t="s">
        <v>74</v>
      </c>
      <c r="H15" s="36">
        <v>0</v>
      </c>
      <c r="I15" s="37">
        <v>3631859000</v>
      </c>
      <c r="J15" s="38">
        <v>0</v>
      </c>
      <c r="K15" s="39">
        <v>2317739000</v>
      </c>
      <c r="L15" s="37">
        <v>0</v>
      </c>
      <c r="M15" s="38">
        <v>0</v>
      </c>
      <c r="N15" s="37">
        <v>74385000</v>
      </c>
    </row>
    <row r="16" spans="1:14" ht="114" customHeight="1" x14ac:dyDescent="0.25">
      <c r="A16" s="91">
        <v>5</v>
      </c>
      <c r="B16" s="30" t="s">
        <v>39</v>
      </c>
      <c r="C16" s="31" t="s">
        <v>75</v>
      </c>
      <c r="D16" s="32" t="s">
        <v>76</v>
      </c>
      <c r="E16" s="40" t="s">
        <v>725</v>
      </c>
      <c r="F16" s="34" t="s">
        <v>77</v>
      </c>
      <c r="G16" s="35" t="s">
        <v>78</v>
      </c>
      <c r="H16" s="36">
        <v>14291758000</v>
      </c>
      <c r="I16" s="37">
        <v>23804736000</v>
      </c>
      <c r="J16" s="38">
        <v>14150027000</v>
      </c>
      <c r="K16" s="39">
        <v>19449669000</v>
      </c>
      <c r="L16" s="37">
        <v>0</v>
      </c>
      <c r="M16" s="38">
        <v>141731000</v>
      </c>
      <c r="N16" s="37">
        <v>628972000</v>
      </c>
    </row>
    <row r="17" spans="1:14" ht="53.25" customHeight="1" x14ac:dyDescent="0.25">
      <c r="A17" s="91">
        <v>6</v>
      </c>
      <c r="B17" s="30" t="s">
        <v>39</v>
      </c>
      <c r="C17" s="31" t="s">
        <v>75</v>
      </c>
      <c r="D17" s="32" t="s">
        <v>79</v>
      </c>
      <c r="E17" s="40" t="s">
        <v>725</v>
      </c>
      <c r="F17" s="34" t="s">
        <v>81</v>
      </c>
      <c r="G17" s="41" t="s">
        <v>80</v>
      </c>
      <c r="H17" s="36">
        <v>592667000</v>
      </c>
      <c r="I17" s="37">
        <v>592667000</v>
      </c>
      <c r="J17" s="38">
        <v>592667000</v>
      </c>
      <c r="K17" s="39">
        <v>592667000</v>
      </c>
      <c r="L17" s="37">
        <v>0</v>
      </c>
      <c r="M17" s="38">
        <v>0</v>
      </c>
      <c r="N17" s="42">
        <v>0</v>
      </c>
    </row>
    <row r="18" spans="1:14" ht="53.25" customHeight="1" x14ac:dyDescent="0.25">
      <c r="A18" s="91">
        <v>7</v>
      </c>
      <c r="B18" s="30" t="s">
        <v>39</v>
      </c>
      <c r="C18" s="31" t="s">
        <v>75</v>
      </c>
      <c r="D18" s="32" t="s">
        <v>51</v>
      </c>
      <c r="E18" s="33" t="s">
        <v>52</v>
      </c>
      <c r="F18" s="34" t="s">
        <v>82</v>
      </c>
      <c r="G18" s="35" t="s">
        <v>83</v>
      </c>
      <c r="H18" s="36">
        <v>0</v>
      </c>
      <c r="I18" s="37">
        <v>1776635000</v>
      </c>
      <c r="J18" s="38">
        <v>0</v>
      </c>
      <c r="K18" s="39">
        <v>1170538000</v>
      </c>
      <c r="L18" s="37">
        <v>0</v>
      </c>
      <c r="M18" s="38">
        <v>0</v>
      </c>
      <c r="N18" s="37">
        <v>10000000</v>
      </c>
    </row>
    <row r="19" spans="1:14" ht="74.25" customHeight="1" x14ac:dyDescent="0.25">
      <c r="A19" s="91">
        <v>8</v>
      </c>
      <c r="B19" s="30" t="s">
        <v>39</v>
      </c>
      <c r="C19" s="31" t="s">
        <v>72</v>
      </c>
      <c r="D19" s="32" t="s">
        <v>42</v>
      </c>
      <c r="E19" s="33" t="s">
        <v>84</v>
      </c>
      <c r="F19" s="34" t="s">
        <v>85</v>
      </c>
      <c r="G19" s="35" t="s">
        <v>86</v>
      </c>
      <c r="H19" s="36">
        <v>0</v>
      </c>
      <c r="I19" s="37">
        <v>586096000</v>
      </c>
      <c r="J19" s="38">
        <v>0</v>
      </c>
      <c r="K19" s="39">
        <v>421701000</v>
      </c>
      <c r="L19" s="37">
        <v>0</v>
      </c>
      <c r="M19" s="38">
        <v>0</v>
      </c>
      <c r="N19" s="37">
        <v>2325000</v>
      </c>
    </row>
    <row r="20" spans="1:14" ht="57.75" customHeight="1" x14ac:dyDescent="0.25">
      <c r="A20" s="91">
        <v>9</v>
      </c>
      <c r="B20" s="30" t="s">
        <v>39</v>
      </c>
      <c r="C20" s="31" t="s">
        <v>55</v>
      </c>
      <c r="D20" s="32" t="s">
        <v>87</v>
      </c>
      <c r="E20" s="33" t="s">
        <v>84</v>
      </c>
      <c r="F20" s="34" t="s">
        <v>89</v>
      </c>
      <c r="G20" s="35" t="s">
        <v>88</v>
      </c>
      <c r="H20" s="36">
        <v>16056237000</v>
      </c>
      <c r="I20" s="37">
        <v>18482201000</v>
      </c>
      <c r="J20" s="38">
        <v>13042346000</v>
      </c>
      <c r="K20" s="39">
        <v>15040399000</v>
      </c>
      <c r="L20" s="37">
        <v>0</v>
      </c>
      <c r="M20" s="38">
        <v>1114989000</v>
      </c>
      <c r="N20" s="37">
        <v>1297919000</v>
      </c>
    </row>
    <row r="21" spans="1:14" ht="58.5" customHeight="1" x14ac:dyDescent="0.25">
      <c r="A21" s="91">
        <v>10</v>
      </c>
      <c r="B21" s="30" t="s">
        <v>39</v>
      </c>
      <c r="C21" s="31" t="s">
        <v>55</v>
      </c>
      <c r="D21" s="32" t="s">
        <v>90</v>
      </c>
      <c r="E21" s="33" t="s">
        <v>84</v>
      </c>
      <c r="F21" s="34" t="s">
        <v>91</v>
      </c>
      <c r="G21" s="35" t="s">
        <v>88</v>
      </c>
      <c r="H21" s="36">
        <v>1643976000</v>
      </c>
      <c r="I21" s="37">
        <v>2195558000</v>
      </c>
      <c r="J21" s="38">
        <v>1369695000</v>
      </c>
      <c r="K21" s="39">
        <v>1904177000</v>
      </c>
      <c r="L21" s="37">
        <v>0</v>
      </c>
      <c r="M21" s="38">
        <v>57000000</v>
      </c>
      <c r="N21" s="37">
        <v>74100000</v>
      </c>
    </row>
    <row r="22" spans="1:14" ht="67.5" customHeight="1" x14ac:dyDescent="0.25">
      <c r="A22" s="91">
        <v>11</v>
      </c>
      <c r="B22" s="30" t="s">
        <v>39</v>
      </c>
      <c r="C22" s="31" t="s">
        <v>55</v>
      </c>
      <c r="D22" s="32" t="s">
        <v>92</v>
      </c>
      <c r="E22" s="33" t="s">
        <v>84</v>
      </c>
      <c r="F22" s="34" t="s">
        <v>93</v>
      </c>
      <c r="G22" s="35" t="s">
        <v>94</v>
      </c>
      <c r="H22" s="36">
        <v>10413233000</v>
      </c>
      <c r="I22" s="37">
        <v>12287615000</v>
      </c>
      <c r="J22" s="38">
        <v>8078740000</v>
      </c>
      <c r="K22" s="39">
        <v>9542311000</v>
      </c>
      <c r="L22" s="37">
        <v>0</v>
      </c>
      <c r="M22" s="38">
        <v>921279000</v>
      </c>
      <c r="N22" s="37">
        <v>1087109000</v>
      </c>
    </row>
    <row r="23" spans="1:14" ht="53.25" customHeight="1" x14ac:dyDescent="0.25">
      <c r="A23" s="91">
        <v>12</v>
      </c>
      <c r="B23" s="30" t="s">
        <v>39</v>
      </c>
      <c r="C23" s="31" t="s">
        <v>55</v>
      </c>
      <c r="D23" s="32" t="s">
        <v>95</v>
      </c>
      <c r="E23" s="33" t="s">
        <v>84</v>
      </c>
      <c r="F23" s="34" t="s">
        <v>96</v>
      </c>
      <c r="G23" s="35" t="s">
        <v>97</v>
      </c>
      <c r="H23" s="36">
        <v>3999028000</v>
      </c>
      <c r="I23" s="37">
        <v>3999028000</v>
      </c>
      <c r="J23" s="38">
        <v>3593911000</v>
      </c>
      <c r="K23" s="39">
        <v>3593911000</v>
      </c>
      <c r="L23" s="37">
        <v>0</v>
      </c>
      <c r="M23" s="38">
        <v>136710000</v>
      </c>
      <c r="N23" s="37">
        <v>136710000</v>
      </c>
    </row>
    <row r="24" spans="1:14" ht="53.25" customHeight="1" x14ac:dyDescent="0.25">
      <c r="A24" s="91">
        <v>13</v>
      </c>
      <c r="B24" s="30" t="s">
        <v>39</v>
      </c>
      <c r="C24" s="31" t="s">
        <v>72</v>
      </c>
      <c r="D24" s="32" t="s">
        <v>98</v>
      </c>
      <c r="E24" s="33" t="s">
        <v>100</v>
      </c>
      <c r="F24" s="34" t="s">
        <v>99</v>
      </c>
      <c r="G24" s="35" t="s">
        <v>88</v>
      </c>
      <c r="H24" s="36">
        <v>0</v>
      </c>
      <c r="I24" s="37">
        <v>554803000</v>
      </c>
      <c r="J24" s="38">
        <v>0</v>
      </c>
      <c r="K24" s="39">
        <v>334911000</v>
      </c>
      <c r="L24" s="37">
        <v>0</v>
      </c>
      <c r="M24" s="38">
        <v>0</v>
      </c>
      <c r="N24" s="37">
        <v>6044000</v>
      </c>
    </row>
    <row r="25" spans="1:14" ht="53.25" customHeight="1" x14ac:dyDescent="0.25">
      <c r="A25" s="91">
        <v>14</v>
      </c>
      <c r="B25" s="30" t="s">
        <v>39</v>
      </c>
      <c r="C25" s="31" t="s">
        <v>72</v>
      </c>
      <c r="D25" s="32" t="s">
        <v>101</v>
      </c>
      <c r="E25" s="33" t="s">
        <v>102</v>
      </c>
      <c r="F25" s="34" t="s">
        <v>54</v>
      </c>
      <c r="G25" s="35" t="s">
        <v>88</v>
      </c>
      <c r="H25" s="36">
        <v>0</v>
      </c>
      <c r="I25" s="37">
        <v>455812000</v>
      </c>
      <c r="J25" s="38">
        <v>0</v>
      </c>
      <c r="K25" s="39">
        <v>241912000</v>
      </c>
      <c r="L25" s="37">
        <v>0</v>
      </c>
      <c r="M25" s="38">
        <v>0</v>
      </c>
      <c r="N25" s="37">
        <v>4649000</v>
      </c>
    </row>
    <row r="26" spans="1:14" ht="68.25" customHeight="1" x14ac:dyDescent="0.25">
      <c r="A26" s="91">
        <v>15</v>
      </c>
      <c r="B26" s="30" t="s">
        <v>39</v>
      </c>
      <c r="C26" s="31" t="s">
        <v>72</v>
      </c>
      <c r="D26" s="32" t="s">
        <v>103</v>
      </c>
      <c r="E26" s="33" t="s">
        <v>100</v>
      </c>
      <c r="F26" s="34" t="s">
        <v>104</v>
      </c>
      <c r="G26" s="35" t="s">
        <v>105</v>
      </c>
      <c r="H26" s="36">
        <v>0</v>
      </c>
      <c r="I26" s="37">
        <v>79552000</v>
      </c>
      <c r="J26" s="38">
        <v>0</v>
      </c>
      <c r="K26" s="39">
        <v>79552000</v>
      </c>
      <c r="L26" s="37">
        <v>0</v>
      </c>
      <c r="M26" s="38">
        <v>0</v>
      </c>
      <c r="N26" s="37">
        <v>0</v>
      </c>
    </row>
    <row r="27" spans="1:14" ht="68.25" customHeight="1" x14ac:dyDescent="0.25">
      <c r="A27" s="91">
        <v>16</v>
      </c>
      <c r="B27" s="30" t="s">
        <v>39</v>
      </c>
      <c r="C27" s="31" t="s">
        <v>72</v>
      </c>
      <c r="D27" s="32" t="s">
        <v>106</v>
      </c>
      <c r="E27" s="33" t="s">
        <v>50</v>
      </c>
      <c r="F27" s="34" t="s">
        <v>107</v>
      </c>
      <c r="G27" s="35" t="s">
        <v>108</v>
      </c>
      <c r="H27" s="36">
        <v>0</v>
      </c>
      <c r="I27" s="37">
        <v>26206000</v>
      </c>
      <c r="J27" s="38">
        <v>0</v>
      </c>
      <c r="K27" s="39">
        <v>18610000</v>
      </c>
      <c r="L27" s="37">
        <v>0</v>
      </c>
      <c r="M27" s="38">
        <v>0</v>
      </c>
      <c r="N27" s="37">
        <v>7569000</v>
      </c>
    </row>
    <row r="28" spans="1:14" ht="68.25" customHeight="1" x14ac:dyDescent="0.25">
      <c r="A28" s="91">
        <v>17</v>
      </c>
      <c r="B28" s="30" t="s">
        <v>39</v>
      </c>
      <c r="C28" s="31" t="s">
        <v>72</v>
      </c>
      <c r="D28" s="32" t="s">
        <v>43</v>
      </c>
      <c r="E28" s="33" t="s">
        <v>50</v>
      </c>
      <c r="F28" s="34" t="s">
        <v>109</v>
      </c>
      <c r="G28" s="35" t="s">
        <v>83</v>
      </c>
      <c r="H28" s="36">
        <v>0</v>
      </c>
      <c r="I28" s="37">
        <v>48573000</v>
      </c>
      <c r="J28" s="38">
        <v>0</v>
      </c>
      <c r="K28" s="39">
        <v>7610000</v>
      </c>
      <c r="L28" s="37">
        <v>0</v>
      </c>
      <c r="M28" s="38">
        <v>0</v>
      </c>
      <c r="N28" s="37">
        <v>2325000</v>
      </c>
    </row>
    <row r="29" spans="1:14" ht="68.25" customHeight="1" x14ac:dyDescent="0.25">
      <c r="A29" s="91">
        <v>18</v>
      </c>
      <c r="B29" s="30" t="s">
        <v>39</v>
      </c>
      <c r="C29" s="31" t="s">
        <v>72</v>
      </c>
      <c r="D29" s="32" t="s">
        <v>44</v>
      </c>
      <c r="E29" s="33" t="s">
        <v>102</v>
      </c>
      <c r="F29" s="34" t="s">
        <v>110</v>
      </c>
      <c r="G29" s="35" t="s">
        <v>111</v>
      </c>
      <c r="H29" s="36">
        <v>0</v>
      </c>
      <c r="I29" s="37">
        <v>78014000</v>
      </c>
      <c r="J29" s="38">
        <v>0</v>
      </c>
      <c r="K29" s="39">
        <v>12759000</v>
      </c>
      <c r="L29" s="37">
        <v>0</v>
      </c>
      <c r="M29" s="38">
        <v>0</v>
      </c>
      <c r="N29" s="37">
        <v>10000</v>
      </c>
    </row>
    <row r="30" spans="1:14" ht="68.25" customHeight="1" x14ac:dyDescent="0.25">
      <c r="A30" s="91">
        <v>19</v>
      </c>
      <c r="B30" s="30" t="s">
        <v>39</v>
      </c>
      <c r="C30" s="31" t="s">
        <v>75</v>
      </c>
      <c r="D30" s="32" t="s">
        <v>112</v>
      </c>
      <c r="E30" s="33" t="s">
        <v>50</v>
      </c>
      <c r="F30" s="34" t="s">
        <v>113</v>
      </c>
      <c r="G30" s="35" t="s">
        <v>114</v>
      </c>
      <c r="H30" s="36">
        <v>0</v>
      </c>
      <c r="I30" s="37">
        <v>283407000</v>
      </c>
      <c r="J30" s="38">
        <v>0</v>
      </c>
      <c r="K30" s="39">
        <v>0</v>
      </c>
      <c r="L30" s="37">
        <v>0</v>
      </c>
      <c r="M30" s="38">
        <v>0</v>
      </c>
      <c r="N30" s="37">
        <v>1000</v>
      </c>
    </row>
    <row r="31" spans="1:14" ht="68.25" customHeight="1" x14ac:dyDescent="0.25">
      <c r="A31" s="91">
        <v>20</v>
      </c>
      <c r="B31" s="30" t="s">
        <v>39</v>
      </c>
      <c r="C31" s="31" t="s">
        <v>55</v>
      </c>
      <c r="D31" s="32" t="s">
        <v>49</v>
      </c>
      <c r="E31" s="33" t="s">
        <v>50</v>
      </c>
      <c r="F31" s="34" t="s">
        <v>66</v>
      </c>
      <c r="G31" s="35" t="s">
        <v>115</v>
      </c>
      <c r="H31" s="36">
        <v>0</v>
      </c>
      <c r="I31" s="37">
        <v>55962000</v>
      </c>
      <c r="J31" s="38">
        <v>0</v>
      </c>
      <c r="K31" s="39">
        <v>54303000</v>
      </c>
      <c r="L31" s="37">
        <v>0</v>
      </c>
      <c r="M31" s="38">
        <v>0</v>
      </c>
      <c r="N31" s="37">
        <v>1659000</v>
      </c>
    </row>
    <row r="32" spans="1:14" ht="68.25" customHeight="1" x14ac:dyDescent="0.25">
      <c r="A32" s="92">
        <v>21</v>
      </c>
      <c r="B32" s="43" t="s">
        <v>39</v>
      </c>
      <c r="C32" s="44" t="s">
        <v>75</v>
      </c>
      <c r="D32" s="45" t="s">
        <v>116</v>
      </c>
      <c r="E32" s="40" t="s">
        <v>119</v>
      </c>
      <c r="F32" s="46" t="s">
        <v>117</v>
      </c>
      <c r="G32" s="41" t="s">
        <v>118</v>
      </c>
      <c r="H32" s="47">
        <v>5852602000</v>
      </c>
      <c r="I32" s="42">
        <v>8048594000</v>
      </c>
      <c r="J32" s="48">
        <v>0</v>
      </c>
      <c r="K32" s="49">
        <v>614919000</v>
      </c>
      <c r="L32" s="42">
        <v>728615000</v>
      </c>
      <c r="M32" s="48">
        <v>2000</v>
      </c>
      <c r="N32" s="42">
        <v>867139000</v>
      </c>
    </row>
    <row r="33" spans="1:14" ht="68.25" customHeight="1" x14ac:dyDescent="0.25">
      <c r="A33" s="92">
        <v>22</v>
      </c>
      <c r="B33" s="43" t="s">
        <v>39</v>
      </c>
      <c r="C33" s="44" t="s">
        <v>75</v>
      </c>
      <c r="D33" s="45" t="s">
        <v>120</v>
      </c>
      <c r="E33" s="40" t="s">
        <v>119</v>
      </c>
      <c r="F33" s="46" t="s">
        <v>121</v>
      </c>
      <c r="G33" s="41" t="s">
        <v>118</v>
      </c>
      <c r="H33" s="47">
        <v>3084825000</v>
      </c>
      <c r="I33" s="42">
        <v>3180793000</v>
      </c>
      <c r="J33" s="48">
        <v>0</v>
      </c>
      <c r="K33" s="49">
        <v>4507000</v>
      </c>
      <c r="L33" s="42">
        <v>0</v>
      </c>
      <c r="M33" s="48">
        <v>1000</v>
      </c>
      <c r="N33" s="42">
        <v>10000000</v>
      </c>
    </row>
    <row r="34" spans="1:14" ht="68.25" customHeight="1" x14ac:dyDescent="0.25">
      <c r="A34" s="92">
        <v>23</v>
      </c>
      <c r="B34" s="43" t="s">
        <v>39</v>
      </c>
      <c r="C34" s="44" t="s">
        <v>75</v>
      </c>
      <c r="D34" s="45" t="s">
        <v>122</v>
      </c>
      <c r="E34" s="40" t="s">
        <v>119</v>
      </c>
      <c r="F34" s="46" t="s">
        <v>123</v>
      </c>
      <c r="G34" s="41" t="s">
        <v>124</v>
      </c>
      <c r="H34" s="47">
        <v>2767777000</v>
      </c>
      <c r="I34" s="42">
        <v>4867801000</v>
      </c>
      <c r="J34" s="48">
        <v>0</v>
      </c>
      <c r="K34" s="49">
        <v>610412000</v>
      </c>
      <c r="L34" s="42">
        <v>728615000</v>
      </c>
      <c r="M34" s="50">
        <v>1000</v>
      </c>
      <c r="N34" s="42">
        <v>857139000</v>
      </c>
    </row>
    <row r="35" spans="1:14" ht="68.25" customHeight="1" x14ac:dyDescent="0.25">
      <c r="A35" s="91">
        <v>24</v>
      </c>
      <c r="B35" s="30" t="s">
        <v>39</v>
      </c>
      <c r="C35" s="31" t="s">
        <v>55</v>
      </c>
      <c r="D35" s="32" t="s">
        <v>125</v>
      </c>
      <c r="E35" s="33" t="s">
        <v>50</v>
      </c>
      <c r="F35" s="34" t="s">
        <v>126</v>
      </c>
      <c r="G35" s="35" t="s">
        <v>127</v>
      </c>
      <c r="H35" s="36">
        <v>0</v>
      </c>
      <c r="I35" s="37">
        <v>1420355000</v>
      </c>
      <c r="J35" s="38">
        <v>0</v>
      </c>
      <c r="K35" s="39">
        <v>1087484000</v>
      </c>
      <c r="L35" s="37">
        <v>0</v>
      </c>
      <c r="M35" s="38">
        <v>0</v>
      </c>
      <c r="N35" s="37">
        <v>329124000</v>
      </c>
    </row>
    <row r="36" spans="1:14" ht="68.25" customHeight="1" x14ac:dyDescent="0.25">
      <c r="A36" s="91">
        <v>25</v>
      </c>
      <c r="B36" s="30" t="s">
        <v>39</v>
      </c>
      <c r="C36" s="31" t="s">
        <v>55</v>
      </c>
      <c r="D36" s="32" t="s">
        <v>128</v>
      </c>
      <c r="E36" s="33" t="s">
        <v>50</v>
      </c>
      <c r="F36" s="34" t="s">
        <v>129</v>
      </c>
      <c r="G36" s="35" t="s">
        <v>127</v>
      </c>
      <c r="H36" s="36">
        <v>0</v>
      </c>
      <c r="I36" s="37">
        <v>1367175000</v>
      </c>
      <c r="J36" s="38">
        <v>0</v>
      </c>
      <c r="K36" s="39">
        <v>1049829000</v>
      </c>
      <c r="L36" s="37">
        <v>0</v>
      </c>
      <c r="M36" s="38">
        <v>0</v>
      </c>
      <c r="N36" s="37">
        <v>316488000</v>
      </c>
    </row>
    <row r="37" spans="1:14" ht="68.25" customHeight="1" x14ac:dyDescent="0.25">
      <c r="A37" s="91">
        <v>26</v>
      </c>
      <c r="B37" s="30" t="s">
        <v>39</v>
      </c>
      <c r="C37" s="31" t="s">
        <v>55</v>
      </c>
      <c r="D37" s="32" t="s">
        <v>130</v>
      </c>
      <c r="E37" s="33" t="s">
        <v>50</v>
      </c>
      <c r="F37" s="34" t="s">
        <v>91</v>
      </c>
      <c r="G37" s="35" t="s">
        <v>127</v>
      </c>
      <c r="H37" s="36">
        <v>0</v>
      </c>
      <c r="I37" s="37">
        <v>48726000</v>
      </c>
      <c r="J37" s="38">
        <v>0</v>
      </c>
      <c r="K37" s="39">
        <v>33201000</v>
      </c>
      <c r="L37" s="37">
        <v>0</v>
      </c>
      <c r="M37" s="38">
        <v>0</v>
      </c>
      <c r="N37" s="37">
        <v>12636000</v>
      </c>
    </row>
    <row r="38" spans="1:14" ht="68.25" customHeight="1" x14ac:dyDescent="0.25">
      <c r="A38" s="91">
        <v>27</v>
      </c>
      <c r="B38" s="30" t="s">
        <v>39</v>
      </c>
      <c r="C38" s="31" t="s">
        <v>55</v>
      </c>
      <c r="D38" s="32" t="s">
        <v>131</v>
      </c>
      <c r="E38" s="33" t="s">
        <v>50</v>
      </c>
      <c r="F38" s="34" t="s">
        <v>91</v>
      </c>
      <c r="G38" s="35" t="s">
        <v>132</v>
      </c>
      <c r="H38" s="36">
        <v>0</v>
      </c>
      <c r="I38" s="37">
        <v>4454000</v>
      </c>
      <c r="J38" s="38">
        <v>0</v>
      </c>
      <c r="K38" s="39">
        <v>4454000</v>
      </c>
      <c r="L38" s="37">
        <v>0</v>
      </c>
      <c r="M38" s="38">
        <v>0</v>
      </c>
      <c r="N38" s="37">
        <v>0</v>
      </c>
    </row>
    <row r="39" spans="1:14" ht="68.25" customHeight="1" x14ac:dyDescent="0.25">
      <c r="A39" s="91">
        <v>28</v>
      </c>
      <c r="B39" s="30" t="s">
        <v>39</v>
      </c>
      <c r="C39" s="31" t="s">
        <v>133</v>
      </c>
      <c r="D39" s="32" t="s">
        <v>40</v>
      </c>
      <c r="E39" s="33" t="s">
        <v>50</v>
      </c>
      <c r="F39" s="34" t="s">
        <v>134</v>
      </c>
      <c r="G39" s="35" t="s">
        <v>135</v>
      </c>
      <c r="H39" s="36">
        <v>0</v>
      </c>
      <c r="I39" s="37">
        <v>6426141246</v>
      </c>
      <c r="J39" s="38">
        <v>5438659026</v>
      </c>
      <c r="K39" s="39">
        <v>6271166790</v>
      </c>
      <c r="L39" s="37">
        <v>0</v>
      </c>
      <c r="M39" s="38">
        <v>83281057</v>
      </c>
      <c r="N39" s="37">
        <v>83281057</v>
      </c>
    </row>
    <row r="40" spans="1:14" ht="68.25" customHeight="1" x14ac:dyDescent="0.25">
      <c r="A40" s="91">
        <v>29</v>
      </c>
      <c r="B40" s="30" t="s">
        <v>39</v>
      </c>
      <c r="C40" s="31" t="s">
        <v>133</v>
      </c>
      <c r="D40" s="32" t="s">
        <v>136</v>
      </c>
      <c r="E40" s="33" t="s">
        <v>50</v>
      </c>
      <c r="F40" s="34" t="s">
        <v>137</v>
      </c>
      <c r="G40" s="35" t="s">
        <v>135</v>
      </c>
      <c r="H40" s="36">
        <v>0</v>
      </c>
      <c r="I40" s="37">
        <v>968590350</v>
      </c>
      <c r="J40" s="38">
        <v>813615894</v>
      </c>
      <c r="K40" s="39">
        <v>813615894</v>
      </c>
      <c r="L40" s="37">
        <v>0</v>
      </c>
      <c r="M40" s="38">
        <v>83281057</v>
      </c>
      <c r="N40" s="37">
        <v>83281057</v>
      </c>
    </row>
    <row r="41" spans="1:14" ht="68.25" customHeight="1" x14ac:dyDescent="0.25">
      <c r="A41" s="91">
        <v>30</v>
      </c>
      <c r="B41" s="30" t="s">
        <v>39</v>
      </c>
      <c r="C41" s="31" t="s">
        <v>133</v>
      </c>
      <c r="D41" s="32" t="s">
        <v>138</v>
      </c>
      <c r="E41" s="33" t="s">
        <v>50</v>
      </c>
      <c r="F41" s="34" t="s">
        <v>143</v>
      </c>
      <c r="G41" s="35" t="s">
        <v>149</v>
      </c>
      <c r="H41" s="36">
        <v>0</v>
      </c>
      <c r="I41" s="37">
        <v>5457550896</v>
      </c>
      <c r="J41" s="38">
        <v>4625043132</v>
      </c>
      <c r="K41" s="39">
        <v>5457550896</v>
      </c>
      <c r="L41" s="37">
        <v>0</v>
      </c>
      <c r="M41" s="38">
        <v>0</v>
      </c>
      <c r="N41" s="37">
        <v>0</v>
      </c>
    </row>
    <row r="42" spans="1:14" ht="68.25" customHeight="1" x14ac:dyDescent="0.25">
      <c r="A42" s="91">
        <v>31</v>
      </c>
      <c r="B42" s="30" t="s">
        <v>39</v>
      </c>
      <c r="C42" s="31" t="s">
        <v>133</v>
      </c>
      <c r="D42" s="32" t="s">
        <v>139</v>
      </c>
      <c r="E42" s="33" t="s">
        <v>50</v>
      </c>
      <c r="F42" s="34" t="s">
        <v>144</v>
      </c>
      <c r="G42" s="35" t="s">
        <v>150</v>
      </c>
      <c r="H42" s="36">
        <v>0</v>
      </c>
      <c r="I42" s="37">
        <v>541013816</v>
      </c>
      <c r="J42" s="38">
        <v>528541366</v>
      </c>
      <c r="K42" s="39">
        <v>528541366</v>
      </c>
      <c r="L42" s="37">
        <v>0</v>
      </c>
      <c r="M42" s="38">
        <v>12472450</v>
      </c>
      <c r="N42" s="37">
        <v>12472450</v>
      </c>
    </row>
    <row r="43" spans="1:14" ht="68.25" customHeight="1" x14ac:dyDescent="0.25">
      <c r="A43" s="91">
        <v>32</v>
      </c>
      <c r="B43" s="30" t="s">
        <v>39</v>
      </c>
      <c r="C43" s="31" t="s">
        <v>133</v>
      </c>
      <c r="D43" s="32" t="s">
        <v>140</v>
      </c>
      <c r="E43" s="33" t="s">
        <v>50</v>
      </c>
      <c r="F43" s="34" t="s">
        <v>145</v>
      </c>
      <c r="G43" s="35" t="s">
        <v>151</v>
      </c>
      <c r="H43" s="36">
        <v>0</v>
      </c>
      <c r="I43" s="37">
        <v>6853873683</v>
      </c>
      <c r="J43" s="38">
        <v>3237703187</v>
      </c>
      <c r="K43" s="39">
        <v>3820489759</v>
      </c>
      <c r="L43" s="37">
        <v>0</v>
      </c>
      <c r="M43" s="38">
        <v>664411600</v>
      </c>
      <c r="N43" s="37">
        <v>664411600</v>
      </c>
    </row>
    <row r="44" spans="1:14" ht="68.25" customHeight="1" x14ac:dyDescent="0.25">
      <c r="A44" s="91">
        <v>33</v>
      </c>
      <c r="B44" s="30" t="s">
        <v>39</v>
      </c>
      <c r="C44" s="31" t="s">
        <v>133</v>
      </c>
      <c r="D44" s="32" t="s">
        <v>141</v>
      </c>
      <c r="E44" s="33" t="s">
        <v>50</v>
      </c>
      <c r="F44" s="34" t="s">
        <v>146</v>
      </c>
      <c r="G44" s="35" t="s">
        <v>152</v>
      </c>
      <c r="H44" s="36">
        <v>0</v>
      </c>
      <c r="I44" s="37">
        <v>1366990491</v>
      </c>
      <c r="J44" s="38">
        <v>1158465670</v>
      </c>
      <c r="K44" s="39">
        <v>1366989491</v>
      </c>
      <c r="L44" s="37">
        <v>0</v>
      </c>
      <c r="M44" s="38">
        <v>1000</v>
      </c>
      <c r="N44" s="37">
        <v>1000</v>
      </c>
    </row>
    <row r="45" spans="1:14" ht="68.25" customHeight="1" x14ac:dyDescent="0.25">
      <c r="A45" s="91">
        <v>34</v>
      </c>
      <c r="B45" s="30" t="s">
        <v>39</v>
      </c>
      <c r="C45" s="31" t="s">
        <v>133</v>
      </c>
      <c r="D45" s="32" t="s">
        <v>142</v>
      </c>
      <c r="E45" s="33" t="s">
        <v>50</v>
      </c>
      <c r="F45" s="34" t="s">
        <v>147</v>
      </c>
      <c r="G45" s="35" t="s">
        <v>153</v>
      </c>
      <c r="H45" s="36">
        <v>0</v>
      </c>
      <c r="I45" s="37">
        <v>3571576092</v>
      </c>
      <c r="J45" s="38">
        <v>2079237517</v>
      </c>
      <c r="K45" s="39">
        <v>2453500268</v>
      </c>
      <c r="L45" s="37">
        <v>0</v>
      </c>
      <c r="M45" s="38">
        <v>390990600</v>
      </c>
      <c r="N45" s="37">
        <v>390990600</v>
      </c>
    </row>
    <row r="46" spans="1:14" ht="68.25" customHeight="1" x14ac:dyDescent="0.25">
      <c r="A46" s="91">
        <v>35</v>
      </c>
      <c r="B46" s="30" t="s">
        <v>39</v>
      </c>
      <c r="C46" s="31" t="s">
        <v>133</v>
      </c>
      <c r="D46" s="32" t="s">
        <v>136</v>
      </c>
      <c r="E46" s="33" t="s">
        <v>50</v>
      </c>
      <c r="F46" s="34" t="s">
        <v>148</v>
      </c>
      <c r="G46" s="35" t="s">
        <v>154</v>
      </c>
      <c r="H46" s="36">
        <v>0</v>
      </c>
      <c r="I46" s="37">
        <v>1915307100</v>
      </c>
      <c r="J46" s="38">
        <v>0</v>
      </c>
      <c r="K46" s="39">
        <v>0</v>
      </c>
      <c r="L46" s="37">
        <v>0</v>
      </c>
      <c r="M46" s="38">
        <v>273420000</v>
      </c>
      <c r="N46" s="37">
        <v>273420000</v>
      </c>
    </row>
    <row r="47" spans="1:14" ht="68.25" customHeight="1" x14ac:dyDescent="0.25">
      <c r="A47" s="91">
        <v>36</v>
      </c>
      <c r="B47" s="30" t="s">
        <v>39</v>
      </c>
      <c r="C47" s="31" t="s">
        <v>72</v>
      </c>
      <c r="D47" s="32" t="s">
        <v>155</v>
      </c>
      <c r="E47" s="33" t="s">
        <v>50</v>
      </c>
      <c r="F47" s="34" t="s">
        <v>157</v>
      </c>
      <c r="G47" s="35" t="s">
        <v>159</v>
      </c>
      <c r="H47" s="36">
        <v>0</v>
      </c>
      <c r="I47" s="37">
        <v>183119000</v>
      </c>
      <c r="J47" s="38">
        <v>0</v>
      </c>
      <c r="K47" s="39">
        <v>183104000</v>
      </c>
      <c r="L47" s="37">
        <v>0</v>
      </c>
      <c r="M47" s="38">
        <v>0</v>
      </c>
      <c r="N47" s="37">
        <v>5000</v>
      </c>
    </row>
    <row r="48" spans="1:14" ht="95.25" customHeight="1" x14ac:dyDescent="0.25">
      <c r="A48" s="91">
        <v>37</v>
      </c>
      <c r="B48" s="30" t="s">
        <v>39</v>
      </c>
      <c r="C48" s="31" t="s">
        <v>72</v>
      </c>
      <c r="D48" s="32" t="s">
        <v>156</v>
      </c>
      <c r="E48" s="33" t="s">
        <v>50</v>
      </c>
      <c r="F48" s="34" t="s">
        <v>158</v>
      </c>
      <c r="G48" s="35" t="s">
        <v>160</v>
      </c>
      <c r="H48" s="36">
        <v>0</v>
      </c>
      <c r="I48" s="37">
        <v>999867559</v>
      </c>
      <c r="J48" s="38">
        <v>0</v>
      </c>
      <c r="K48" s="39">
        <v>824139558</v>
      </c>
      <c r="L48" s="37">
        <v>0</v>
      </c>
      <c r="M48" s="38">
        <v>0</v>
      </c>
      <c r="N48" s="37">
        <v>53528000</v>
      </c>
    </row>
    <row r="49" spans="1:14" ht="68.25" customHeight="1" x14ac:dyDescent="0.25">
      <c r="A49" s="91">
        <v>38</v>
      </c>
      <c r="B49" s="30" t="s">
        <v>39</v>
      </c>
      <c r="C49" s="31" t="s">
        <v>161</v>
      </c>
      <c r="D49" s="32" t="s">
        <v>162</v>
      </c>
      <c r="E49" s="33" t="s">
        <v>164</v>
      </c>
      <c r="F49" s="34" t="s">
        <v>168</v>
      </c>
      <c r="G49" s="35" t="s">
        <v>166</v>
      </c>
      <c r="H49" s="36">
        <v>0</v>
      </c>
      <c r="I49" s="37">
        <v>63520000</v>
      </c>
      <c r="J49" s="38">
        <v>0</v>
      </c>
      <c r="K49" s="39">
        <v>28000000</v>
      </c>
      <c r="L49" s="37">
        <v>0</v>
      </c>
      <c r="M49" s="38">
        <v>0</v>
      </c>
      <c r="N49" s="37">
        <v>35520000</v>
      </c>
    </row>
    <row r="50" spans="1:14" ht="61.5" customHeight="1" x14ac:dyDescent="0.25">
      <c r="A50" s="91">
        <v>39</v>
      </c>
      <c r="B50" s="30" t="s">
        <v>39</v>
      </c>
      <c r="C50" s="31" t="s">
        <v>72</v>
      </c>
      <c r="D50" s="32" t="s">
        <v>163</v>
      </c>
      <c r="E50" s="33" t="s">
        <v>165</v>
      </c>
      <c r="F50" s="34" t="s">
        <v>169</v>
      </c>
      <c r="G50" s="35" t="s">
        <v>167</v>
      </c>
      <c r="H50" s="36">
        <v>0</v>
      </c>
      <c r="I50" s="37">
        <v>2130093000</v>
      </c>
      <c r="J50" s="38">
        <v>0</v>
      </c>
      <c r="K50" s="39">
        <v>439197000</v>
      </c>
      <c r="L50" s="37">
        <v>0</v>
      </c>
      <c r="M50" s="38">
        <v>0</v>
      </c>
      <c r="N50" s="37">
        <v>281787000</v>
      </c>
    </row>
    <row r="51" spans="1:14" ht="60.75" customHeight="1" x14ac:dyDescent="0.25">
      <c r="A51" s="91">
        <v>40</v>
      </c>
      <c r="B51" s="30" t="s">
        <v>39</v>
      </c>
      <c r="C51" s="31" t="s">
        <v>72</v>
      </c>
      <c r="D51" s="32" t="s">
        <v>170</v>
      </c>
      <c r="E51" s="33" t="s">
        <v>50</v>
      </c>
      <c r="F51" s="34" t="s">
        <v>176</v>
      </c>
      <c r="G51" s="35" t="s">
        <v>182</v>
      </c>
      <c r="H51" s="36">
        <v>0</v>
      </c>
      <c r="I51" s="37">
        <v>7845102000</v>
      </c>
      <c r="J51" s="38">
        <v>0</v>
      </c>
      <c r="K51" s="39">
        <v>8920000</v>
      </c>
      <c r="L51" s="37">
        <v>0</v>
      </c>
      <c r="M51" s="38">
        <v>0</v>
      </c>
      <c r="N51" s="37">
        <v>9298000</v>
      </c>
    </row>
    <row r="52" spans="1:14" ht="81.75" customHeight="1" x14ac:dyDescent="0.25">
      <c r="A52" s="91">
        <v>41</v>
      </c>
      <c r="B52" s="30" t="s">
        <v>39</v>
      </c>
      <c r="C52" s="31" t="s">
        <v>55</v>
      </c>
      <c r="D52" s="32" t="s">
        <v>171</v>
      </c>
      <c r="E52" s="33" t="s">
        <v>50</v>
      </c>
      <c r="F52" s="34" t="s">
        <v>177</v>
      </c>
      <c r="G52" s="35" t="s">
        <v>182</v>
      </c>
      <c r="H52" s="36">
        <v>0</v>
      </c>
      <c r="I52" s="37">
        <v>2832881000</v>
      </c>
      <c r="J52" s="38">
        <v>0</v>
      </c>
      <c r="K52" s="39">
        <v>818256000</v>
      </c>
      <c r="L52" s="37">
        <v>0</v>
      </c>
      <c r="M52" s="38">
        <v>0</v>
      </c>
      <c r="N52" s="37">
        <v>482215000</v>
      </c>
    </row>
    <row r="53" spans="1:14" ht="61.5" customHeight="1" x14ac:dyDescent="0.25">
      <c r="A53" s="91">
        <v>42</v>
      </c>
      <c r="B53" s="30" t="s">
        <v>39</v>
      </c>
      <c r="C53" s="31" t="s">
        <v>55</v>
      </c>
      <c r="D53" s="32" t="s">
        <v>138</v>
      </c>
      <c r="E53" s="33" t="s">
        <v>50</v>
      </c>
      <c r="F53" s="34" t="s">
        <v>178</v>
      </c>
      <c r="G53" s="35" t="s">
        <v>182</v>
      </c>
      <c r="H53" s="36">
        <v>0</v>
      </c>
      <c r="I53" s="37">
        <v>1951391000</v>
      </c>
      <c r="J53" s="38">
        <v>0</v>
      </c>
      <c r="K53" s="39">
        <v>793048000</v>
      </c>
      <c r="L53" s="37">
        <v>0</v>
      </c>
      <c r="M53" s="38">
        <v>0</v>
      </c>
      <c r="N53" s="37">
        <v>464942000</v>
      </c>
    </row>
    <row r="54" spans="1:14" ht="60.75" customHeight="1" x14ac:dyDescent="0.25">
      <c r="A54" s="91">
        <v>43</v>
      </c>
      <c r="B54" s="30" t="s">
        <v>39</v>
      </c>
      <c r="C54" s="31" t="s">
        <v>55</v>
      </c>
      <c r="D54" s="32" t="s">
        <v>136</v>
      </c>
      <c r="E54" s="33" t="s">
        <v>50</v>
      </c>
      <c r="F54" s="34" t="s">
        <v>179</v>
      </c>
      <c r="G54" s="35" t="s">
        <v>182</v>
      </c>
      <c r="H54" s="36">
        <v>0</v>
      </c>
      <c r="I54" s="37">
        <v>815616000</v>
      </c>
      <c r="J54" s="38">
        <v>0</v>
      </c>
      <c r="K54" s="39">
        <v>0</v>
      </c>
      <c r="L54" s="37">
        <v>0</v>
      </c>
      <c r="M54" s="38">
        <v>0</v>
      </c>
      <c r="N54" s="37">
        <v>1000</v>
      </c>
    </row>
    <row r="55" spans="1:14" ht="60.75" customHeight="1" x14ac:dyDescent="0.25">
      <c r="A55" s="91">
        <v>44</v>
      </c>
      <c r="B55" s="30" t="s">
        <v>39</v>
      </c>
      <c r="C55" s="31" t="s">
        <v>55</v>
      </c>
      <c r="D55" s="32" t="s">
        <v>172</v>
      </c>
      <c r="E55" s="33" t="s">
        <v>50</v>
      </c>
      <c r="F55" s="34" t="s">
        <v>91</v>
      </c>
      <c r="G55" s="35" t="s">
        <v>183</v>
      </c>
      <c r="H55" s="36">
        <v>0</v>
      </c>
      <c r="I55" s="37">
        <v>65874000</v>
      </c>
      <c r="J55" s="38">
        <v>0</v>
      </c>
      <c r="K55" s="39">
        <v>25208000</v>
      </c>
      <c r="L55" s="37">
        <v>0</v>
      </c>
      <c r="M55" s="38">
        <v>0</v>
      </c>
      <c r="N55" s="37">
        <v>17272000</v>
      </c>
    </row>
    <row r="56" spans="1:14" ht="60.75" customHeight="1" x14ac:dyDescent="0.25">
      <c r="A56" s="91">
        <v>45</v>
      </c>
      <c r="B56" s="30" t="s">
        <v>39</v>
      </c>
      <c r="C56" s="31" t="s">
        <v>55</v>
      </c>
      <c r="D56" s="32" t="s">
        <v>173</v>
      </c>
      <c r="E56" s="33" t="s">
        <v>175</v>
      </c>
      <c r="F56" s="34" t="s">
        <v>180</v>
      </c>
      <c r="G56" s="35" t="s">
        <v>182</v>
      </c>
      <c r="H56" s="36">
        <v>0</v>
      </c>
      <c r="I56" s="37">
        <v>865342868</v>
      </c>
      <c r="J56" s="38">
        <v>0</v>
      </c>
      <c r="K56" s="39">
        <v>821115868</v>
      </c>
      <c r="L56" s="37">
        <v>0</v>
      </c>
      <c r="M56" s="38">
        <v>0</v>
      </c>
      <c r="N56" s="37">
        <v>32174000</v>
      </c>
    </row>
    <row r="57" spans="1:14" ht="60.75" customHeight="1" x14ac:dyDescent="0.25">
      <c r="A57" s="91">
        <v>46</v>
      </c>
      <c r="B57" s="30" t="s">
        <v>39</v>
      </c>
      <c r="C57" s="31" t="s">
        <v>55</v>
      </c>
      <c r="D57" s="32" t="s">
        <v>174</v>
      </c>
      <c r="E57" s="33" t="s">
        <v>50</v>
      </c>
      <c r="F57" s="34" t="s">
        <v>181</v>
      </c>
      <c r="G57" s="35" t="s">
        <v>152</v>
      </c>
      <c r="H57" s="36">
        <v>0</v>
      </c>
      <c r="I57" s="37">
        <v>778778501</v>
      </c>
      <c r="J57" s="38">
        <v>0</v>
      </c>
      <c r="K57" s="39">
        <v>747778501</v>
      </c>
      <c r="L57" s="37">
        <v>0</v>
      </c>
      <c r="M57" s="38">
        <v>0</v>
      </c>
      <c r="N57" s="37">
        <v>31000000</v>
      </c>
    </row>
    <row r="58" spans="1:14" ht="63.75" customHeight="1" x14ac:dyDescent="0.25">
      <c r="A58" s="91">
        <v>47</v>
      </c>
      <c r="B58" s="30" t="s">
        <v>39</v>
      </c>
      <c r="C58" s="31" t="s">
        <v>72</v>
      </c>
      <c r="D58" s="32" t="s">
        <v>184</v>
      </c>
      <c r="E58" s="33" t="s">
        <v>50</v>
      </c>
      <c r="F58" s="34" t="s">
        <v>185</v>
      </c>
      <c r="G58" s="35" t="s">
        <v>186</v>
      </c>
      <c r="H58" s="36">
        <v>0</v>
      </c>
      <c r="I58" s="37">
        <v>473673000</v>
      </c>
      <c r="J58" s="38">
        <v>0</v>
      </c>
      <c r="K58" s="39">
        <v>430044000</v>
      </c>
      <c r="L58" s="37">
        <v>0</v>
      </c>
      <c r="M58" s="38">
        <v>0</v>
      </c>
      <c r="N58" s="37">
        <v>465000</v>
      </c>
    </row>
    <row r="59" spans="1:14" ht="63.75" customHeight="1" x14ac:dyDescent="0.25">
      <c r="A59" s="91">
        <v>48</v>
      </c>
      <c r="B59" s="30" t="s">
        <v>39</v>
      </c>
      <c r="C59" s="31" t="s">
        <v>161</v>
      </c>
      <c r="D59" s="32" t="s">
        <v>187</v>
      </c>
      <c r="E59" s="33" t="s">
        <v>164</v>
      </c>
      <c r="F59" s="34" t="s">
        <v>194</v>
      </c>
      <c r="G59" s="35" t="s">
        <v>68</v>
      </c>
      <c r="H59" s="36">
        <v>0</v>
      </c>
      <c r="I59" s="37">
        <v>25995000</v>
      </c>
      <c r="J59" s="38">
        <v>0</v>
      </c>
      <c r="K59" s="39">
        <v>0</v>
      </c>
      <c r="L59" s="37">
        <v>0</v>
      </c>
      <c r="M59" s="38">
        <v>0</v>
      </c>
      <c r="N59" s="37">
        <v>7000000</v>
      </c>
    </row>
    <row r="60" spans="1:14" ht="63.75" customHeight="1" x14ac:dyDescent="0.25">
      <c r="A60" s="91">
        <v>49</v>
      </c>
      <c r="B60" s="30" t="s">
        <v>39</v>
      </c>
      <c r="C60" s="31" t="s">
        <v>55</v>
      </c>
      <c r="D60" s="32" t="s">
        <v>188</v>
      </c>
      <c r="E60" s="33" t="s">
        <v>193</v>
      </c>
      <c r="F60" s="34" t="s">
        <v>195</v>
      </c>
      <c r="G60" s="35" t="s">
        <v>153</v>
      </c>
      <c r="H60" s="36">
        <v>0</v>
      </c>
      <c r="I60" s="37">
        <v>70000000</v>
      </c>
      <c r="J60" s="38">
        <v>0</v>
      </c>
      <c r="K60" s="39">
        <v>0</v>
      </c>
      <c r="L60" s="37">
        <v>0</v>
      </c>
      <c r="M60" s="38">
        <v>0</v>
      </c>
      <c r="N60" s="37">
        <v>20000000</v>
      </c>
    </row>
    <row r="61" spans="1:14" ht="63.75" customHeight="1" x14ac:dyDescent="0.25">
      <c r="A61" s="91">
        <v>50</v>
      </c>
      <c r="B61" s="30" t="s">
        <v>39</v>
      </c>
      <c r="C61" s="31" t="s">
        <v>55</v>
      </c>
      <c r="D61" s="32" t="s">
        <v>189</v>
      </c>
      <c r="E61" s="33" t="s">
        <v>193</v>
      </c>
      <c r="F61" s="34" t="s">
        <v>195</v>
      </c>
      <c r="G61" s="35" t="s">
        <v>199</v>
      </c>
      <c r="H61" s="36">
        <v>0</v>
      </c>
      <c r="I61" s="37">
        <v>47000000</v>
      </c>
      <c r="J61" s="38">
        <v>0</v>
      </c>
      <c r="K61" s="39">
        <v>0</v>
      </c>
      <c r="L61" s="37">
        <v>0</v>
      </c>
      <c r="M61" s="38">
        <v>0</v>
      </c>
      <c r="N61" s="37">
        <v>17000000</v>
      </c>
    </row>
    <row r="62" spans="1:14" ht="63.75" customHeight="1" x14ac:dyDescent="0.25">
      <c r="A62" s="91">
        <v>51</v>
      </c>
      <c r="B62" s="30" t="s">
        <v>39</v>
      </c>
      <c r="C62" s="31" t="s">
        <v>55</v>
      </c>
      <c r="D62" s="32" t="s">
        <v>190</v>
      </c>
      <c r="E62" s="33" t="s">
        <v>193</v>
      </c>
      <c r="F62" s="34" t="s">
        <v>195</v>
      </c>
      <c r="G62" s="35" t="s">
        <v>199</v>
      </c>
      <c r="H62" s="36">
        <v>0</v>
      </c>
      <c r="I62" s="37">
        <v>23000000</v>
      </c>
      <c r="J62" s="38">
        <v>0</v>
      </c>
      <c r="K62" s="39">
        <v>0</v>
      </c>
      <c r="L62" s="37">
        <v>0</v>
      </c>
      <c r="M62" s="38">
        <v>0</v>
      </c>
      <c r="N62" s="37">
        <v>3000000</v>
      </c>
    </row>
    <row r="63" spans="1:14" ht="63.75" customHeight="1" x14ac:dyDescent="0.25">
      <c r="A63" s="91">
        <v>52</v>
      </c>
      <c r="B63" s="30" t="s">
        <v>39</v>
      </c>
      <c r="C63" s="31" t="s">
        <v>133</v>
      </c>
      <c r="D63" s="32" t="s">
        <v>191</v>
      </c>
      <c r="E63" s="33" t="s">
        <v>50</v>
      </c>
      <c r="F63" s="34" t="s">
        <v>196</v>
      </c>
      <c r="G63" s="35" t="s">
        <v>200</v>
      </c>
      <c r="H63" s="36">
        <v>0</v>
      </c>
      <c r="I63" s="37">
        <v>4507219332</v>
      </c>
      <c r="J63" s="38">
        <v>0</v>
      </c>
      <c r="K63" s="39">
        <v>2663642343</v>
      </c>
      <c r="L63" s="37">
        <v>0</v>
      </c>
      <c r="M63" s="38">
        <v>806589000</v>
      </c>
      <c r="N63" s="37">
        <v>806589000</v>
      </c>
    </row>
    <row r="64" spans="1:14" ht="81" customHeight="1" x14ac:dyDescent="0.25">
      <c r="A64" s="91">
        <v>53</v>
      </c>
      <c r="B64" s="30" t="s">
        <v>39</v>
      </c>
      <c r="C64" s="31" t="s">
        <v>133</v>
      </c>
      <c r="D64" s="32" t="s">
        <v>192</v>
      </c>
      <c r="E64" s="33" t="s">
        <v>50</v>
      </c>
      <c r="F64" s="34" t="s">
        <v>197</v>
      </c>
      <c r="G64" s="35" t="s">
        <v>154</v>
      </c>
      <c r="H64" s="36">
        <v>0</v>
      </c>
      <c r="I64" s="37">
        <v>3294445755</v>
      </c>
      <c r="J64" s="38">
        <v>1047990732</v>
      </c>
      <c r="K64" s="39">
        <v>1236629064</v>
      </c>
      <c r="L64" s="37">
        <v>0</v>
      </c>
      <c r="M64" s="38">
        <v>667456200</v>
      </c>
      <c r="N64" s="37">
        <v>667456200</v>
      </c>
    </row>
    <row r="65" spans="1:14" ht="63.75" customHeight="1" x14ac:dyDescent="0.25">
      <c r="A65" s="91">
        <v>54</v>
      </c>
      <c r="B65" s="30" t="s">
        <v>39</v>
      </c>
      <c r="C65" s="31" t="s">
        <v>133</v>
      </c>
      <c r="D65" s="32" t="s">
        <v>138</v>
      </c>
      <c r="E65" s="33" t="s">
        <v>50</v>
      </c>
      <c r="F65" s="34" t="s">
        <v>198</v>
      </c>
      <c r="G65" s="35" t="s">
        <v>153</v>
      </c>
      <c r="H65" s="36">
        <v>0</v>
      </c>
      <c r="I65" s="37">
        <v>2728466355</v>
      </c>
      <c r="J65" s="38">
        <v>1047990732</v>
      </c>
      <c r="K65" s="39">
        <v>1236629064</v>
      </c>
      <c r="L65" s="37">
        <v>0</v>
      </c>
      <c r="M65" s="38">
        <v>667455200</v>
      </c>
      <c r="N65" s="37">
        <v>667455200</v>
      </c>
    </row>
    <row r="66" spans="1:14" ht="63.75" customHeight="1" x14ac:dyDescent="0.25">
      <c r="A66" s="91">
        <v>55</v>
      </c>
      <c r="B66" s="30" t="s">
        <v>39</v>
      </c>
      <c r="C66" s="31" t="s">
        <v>133</v>
      </c>
      <c r="D66" s="32" t="s">
        <v>136</v>
      </c>
      <c r="E66" s="33" t="s">
        <v>50</v>
      </c>
      <c r="F66" s="34" t="s">
        <v>179</v>
      </c>
      <c r="G66" s="35" t="s">
        <v>201</v>
      </c>
      <c r="H66" s="36">
        <v>0</v>
      </c>
      <c r="I66" s="37">
        <v>565979400</v>
      </c>
      <c r="J66" s="38">
        <v>0</v>
      </c>
      <c r="K66" s="39">
        <v>0</v>
      </c>
      <c r="L66" s="37">
        <v>0</v>
      </c>
      <c r="M66" s="38">
        <v>1000</v>
      </c>
      <c r="N66" s="37">
        <v>1000</v>
      </c>
    </row>
    <row r="67" spans="1:14" ht="63.75" customHeight="1" x14ac:dyDescent="0.25">
      <c r="A67" s="91">
        <v>56</v>
      </c>
      <c r="B67" s="30" t="s">
        <v>39</v>
      </c>
      <c r="C67" s="31" t="s">
        <v>55</v>
      </c>
      <c r="D67" s="32" t="s">
        <v>202</v>
      </c>
      <c r="E67" s="33" t="s">
        <v>50</v>
      </c>
      <c r="F67" s="34" t="s">
        <v>206</v>
      </c>
      <c r="G67" s="35" t="s">
        <v>154</v>
      </c>
      <c r="H67" s="36">
        <v>0</v>
      </c>
      <c r="I67" s="37">
        <v>5237466000</v>
      </c>
      <c r="J67" s="38">
        <v>0</v>
      </c>
      <c r="K67" s="39">
        <v>0</v>
      </c>
      <c r="L67" s="37">
        <v>0</v>
      </c>
      <c r="M67" s="38">
        <v>0</v>
      </c>
      <c r="N67" s="37">
        <v>2000</v>
      </c>
    </row>
    <row r="68" spans="1:14" ht="63.75" customHeight="1" x14ac:dyDescent="0.25">
      <c r="A68" s="91">
        <v>57</v>
      </c>
      <c r="B68" s="30" t="s">
        <v>39</v>
      </c>
      <c r="C68" s="31" t="s">
        <v>55</v>
      </c>
      <c r="D68" s="32" t="s">
        <v>138</v>
      </c>
      <c r="E68" s="33" t="s">
        <v>50</v>
      </c>
      <c r="F68" s="34" t="s">
        <v>207</v>
      </c>
      <c r="G68" s="35" t="s">
        <v>154</v>
      </c>
      <c r="H68" s="36">
        <v>0</v>
      </c>
      <c r="I68" s="37">
        <v>5197163000</v>
      </c>
      <c r="J68" s="38">
        <v>0</v>
      </c>
      <c r="K68" s="39">
        <v>0</v>
      </c>
      <c r="L68" s="37">
        <v>0</v>
      </c>
      <c r="M68" s="38">
        <v>0</v>
      </c>
      <c r="N68" s="37">
        <v>1000</v>
      </c>
    </row>
    <row r="69" spans="1:14" ht="63.75" customHeight="1" x14ac:dyDescent="0.25">
      <c r="A69" s="91">
        <v>58</v>
      </c>
      <c r="B69" s="30" t="s">
        <v>39</v>
      </c>
      <c r="C69" s="31" t="s">
        <v>55</v>
      </c>
      <c r="D69" s="32" t="s">
        <v>172</v>
      </c>
      <c r="E69" s="33" t="s">
        <v>50</v>
      </c>
      <c r="F69" s="34" t="s">
        <v>91</v>
      </c>
      <c r="G69" s="35" t="s">
        <v>154</v>
      </c>
      <c r="H69" s="36">
        <v>0</v>
      </c>
      <c r="I69" s="37">
        <v>40303000</v>
      </c>
      <c r="J69" s="38">
        <v>0</v>
      </c>
      <c r="K69" s="39">
        <v>0</v>
      </c>
      <c r="L69" s="37">
        <v>0</v>
      </c>
      <c r="M69" s="38">
        <v>0</v>
      </c>
      <c r="N69" s="37">
        <v>1000</v>
      </c>
    </row>
    <row r="70" spans="1:14" ht="79.5" customHeight="1" x14ac:dyDescent="0.25">
      <c r="A70" s="91">
        <v>59</v>
      </c>
      <c r="B70" s="30" t="s">
        <v>39</v>
      </c>
      <c r="C70" s="31" t="s">
        <v>133</v>
      </c>
      <c r="D70" s="32" t="s">
        <v>203</v>
      </c>
      <c r="E70" s="33" t="s">
        <v>50</v>
      </c>
      <c r="F70" s="34" t="s">
        <v>208</v>
      </c>
      <c r="G70" s="35" t="s">
        <v>68</v>
      </c>
      <c r="H70" s="36">
        <v>0</v>
      </c>
      <c r="I70" s="37">
        <v>5233759402</v>
      </c>
      <c r="J70" s="38">
        <v>111534626</v>
      </c>
      <c r="K70" s="39">
        <v>131610859</v>
      </c>
      <c r="L70" s="37">
        <v>0</v>
      </c>
      <c r="M70" s="38">
        <v>332132714</v>
      </c>
      <c r="N70" s="37">
        <v>332132714</v>
      </c>
    </row>
    <row r="71" spans="1:14" ht="63.75" customHeight="1" x14ac:dyDescent="0.25">
      <c r="A71" s="91">
        <v>60</v>
      </c>
      <c r="B71" s="30" t="s">
        <v>39</v>
      </c>
      <c r="C71" s="31" t="s">
        <v>133</v>
      </c>
      <c r="D71" s="32" t="s">
        <v>138</v>
      </c>
      <c r="E71" s="33" t="s">
        <v>50</v>
      </c>
      <c r="F71" s="34" t="s">
        <v>209</v>
      </c>
      <c r="G71" s="35" t="s">
        <v>215</v>
      </c>
      <c r="H71" s="36">
        <v>0</v>
      </c>
      <c r="I71" s="37">
        <v>4793553202</v>
      </c>
      <c r="J71" s="38">
        <v>111534626</v>
      </c>
      <c r="K71" s="39">
        <v>131610859</v>
      </c>
      <c r="L71" s="37">
        <v>0</v>
      </c>
      <c r="M71" s="38">
        <v>332131714</v>
      </c>
      <c r="N71" s="37">
        <v>332131714</v>
      </c>
    </row>
    <row r="72" spans="1:14" ht="63.75" customHeight="1" x14ac:dyDescent="0.25">
      <c r="A72" s="91">
        <v>61</v>
      </c>
      <c r="B72" s="30" t="s">
        <v>39</v>
      </c>
      <c r="C72" s="31" t="s">
        <v>133</v>
      </c>
      <c r="D72" s="32" t="s">
        <v>136</v>
      </c>
      <c r="E72" s="33" t="s">
        <v>50</v>
      </c>
      <c r="F72" s="34" t="s">
        <v>210</v>
      </c>
      <c r="G72" s="35" t="s">
        <v>68</v>
      </c>
      <c r="H72" s="36">
        <v>0</v>
      </c>
      <c r="I72" s="37">
        <v>440206200</v>
      </c>
      <c r="J72" s="38">
        <v>0</v>
      </c>
      <c r="K72" s="39">
        <v>0</v>
      </c>
      <c r="L72" s="37">
        <v>0</v>
      </c>
      <c r="M72" s="38">
        <v>1000</v>
      </c>
      <c r="N72" s="37">
        <v>1000</v>
      </c>
    </row>
    <row r="73" spans="1:14" ht="85.5" customHeight="1" x14ac:dyDescent="0.25">
      <c r="A73" s="91">
        <v>62</v>
      </c>
      <c r="B73" s="30" t="s">
        <v>39</v>
      </c>
      <c r="C73" s="31" t="s">
        <v>133</v>
      </c>
      <c r="D73" s="32" t="s">
        <v>204</v>
      </c>
      <c r="E73" s="33" t="s">
        <v>50</v>
      </c>
      <c r="F73" s="34" t="s">
        <v>211</v>
      </c>
      <c r="G73" s="35" t="s">
        <v>68</v>
      </c>
      <c r="H73" s="36">
        <v>0</v>
      </c>
      <c r="I73" s="37">
        <v>5018640447</v>
      </c>
      <c r="J73" s="38">
        <v>4237288</v>
      </c>
      <c r="K73" s="39">
        <v>5000000</v>
      </c>
      <c r="L73" s="37">
        <v>0</v>
      </c>
      <c r="M73" s="38">
        <v>37222000</v>
      </c>
      <c r="N73" s="37">
        <v>37222000</v>
      </c>
    </row>
    <row r="74" spans="1:14" ht="63.75" customHeight="1" x14ac:dyDescent="0.25">
      <c r="A74" s="91">
        <v>63</v>
      </c>
      <c r="B74" s="30" t="s">
        <v>39</v>
      </c>
      <c r="C74" s="31" t="s">
        <v>133</v>
      </c>
      <c r="D74" s="32" t="s">
        <v>138</v>
      </c>
      <c r="E74" s="33" t="s">
        <v>50</v>
      </c>
      <c r="F74" s="34" t="s">
        <v>212</v>
      </c>
      <c r="G74" s="35" t="s">
        <v>215</v>
      </c>
      <c r="H74" s="36">
        <v>0</v>
      </c>
      <c r="I74" s="37">
        <v>3132042447</v>
      </c>
      <c r="J74" s="38">
        <v>4237288</v>
      </c>
      <c r="K74" s="39">
        <v>5000000</v>
      </c>
      <c r="L74" s="37">
        <v>0</v>
      </c>
      <c r="M74" s="38">
        <v>37221000</v>
      </c>
      <c r="N74" s="37">
        <v>37221000</v>
      </c>
    </row>
    <row r="75" spans="1:14" ht="63.75" customHeight="1" x14ac:dyDescent="0.25">
      <c r="A75" s="91">
        <v>64</v>
      </c>
      <c r="B75" s="30" t="s">
        <v>39</v>
      </c>
      <c r="C75" s="31" t="s">
        <v>133</v>
      </c>
      <c r="D75" s="32" t="s">
        <v>136</v>
      </c>
      <c r="E75" s="33" t="s">
        <v>50</v>
      </c>
      <c r="F75" s="34" t="s">
        <v>213</v>
      </c>
      <c r="G75" s="35" t="s">
        <v>215</v>
      </c>
      <c r="H75" s="36">
        <v>0</v>
      </c>
      <c r="I75" s="37">
        <v>1886598000</v>
      </c>
      <c r="J75" s="38">
        <v>0</v>
      </c>
      <c r="K75" s="39">
        <v>0</v>
      </c>
      <c r="L75" s="37">
        <v>0</v>
      </c>
      <c r="M75" s="38">
        <v>1000</v>
      </c>
      <c r="N75" s="37">
        <v>1000</v>
      </c>
    </row>
    <row r="76" spans="1:14" ht="81" customHeight="1" x14ac:dyDescent="0.25">
      <c r="A76" s="91">
        <v>65</v>
      </c>
      <c r="B76" s="30" t="s">
        <v>39</v>
      </c>
      <c r="C76" s="31" t="s">
        <v>133</v>
      </c>
      <c r="D76" s="32" t="s">
        <v>205</v>
      </c>
      <c r="E76" s="33" t="s">
        <v>50</v>
      </c>
      <c r="F76" s="34" t="s">
        <v>214</v>
      </c>
      <c r="G76" s="35" t="s">
        <v>68</v>
      </c>
      <c r="H76" s="36">
        <v>0</v>
      </c>
      <c r="I76" s="37">
        <v>3940382433</v>
      </c>
      <c r="J76" s="38">
        <v>84989779</v>
      </c>
      <c r="K76" s="39">
        <v>100287939</v>
      </c>
      <c r="L76" s="37">
        <v>0</v>
      </c>
      <c r="M76" s="38">
        <v>188221000</v>
      </c>
      <c r="N76" s="37">
        <v>188221000</v>
      </c>
    </row>
    <row r="77" spans="1:14" ht="63.75" customHeight="1" x14ac:dyDescent="0.25">
      <c r="A77" s="91">
        <v>66</v>
      </c>
      <c r="B77" s="30" t="s">
        <v>39</v>
      </c>
      <c r="C77" s="31" t="s">
        <v>133</v>
      </c>
      <c r="D77" s="32" t="s">
        <v>205</v>
      </c>
      <c r="E77" s="33" t="s">
        <v>50</v>
      </c>
      <c r="F77" s="34" t="s">
        <v>218</v>
      </c>
      <c r="G77" s="35" t="s">
        <v>215</v>
      </c>
      <c r="H77" s="36">
        <v>0</v>
      </c>
      <c r="I77" s="37">
        <v>2761258683</v>
      </c>
      <c r="J77" s="38">
        <v>84989779</v>
      </c>
      <c r="K77" s="39">
        <v>100287939</v>
      </c>
      <c r="L77" s="37">
        <v>0</v>
      </c>
      <c r="M77" s="38">
        <v>188220000</v>
      </c>
      <c r="N77" s="37">
        <v>188220000</v>
      </c>
    </row>
    <row r="78" spans="1:14" ht="63.75" customHeight="1" x14ac:dyDescent="0.25">
      <c r="A78" s="91">
        <v>67</v>
      </c>
      <c r="B78" s="30" t="s">
        <v>39</v>
      </c>
      <c r="C78" s="31" t="s">
        <v>133</v>
      </c>
      <c r="D78" s="32" t="s">
        <v>136</v>
      </c>
      <c r="E78" s="33" t="s">
        <v>50</v>
      </c>
      <c r="F78" s="34" t="s">
        <v>137</v>
      </c>
      <c r="G78" s="35" t="s">
        <v>215</v>
      </c>
      <c r="H78" s="36">
        <v>0</v>
      </c>
      <c r="I78" s="37">
        <v>1179123750</v>
      </c>
      <c r="J78" s="38">
        <v>0</v>
      </c>
      <c r="K78" s="39">
        <v>0</v>
      </c>
      <c r="L78" s="37">
        <v>0</v>
      </c>
      <c r="M78" s="38">
        <v>1000</v>
      </c>
      <c r="N78" s="37">
        <v>1000</v>
      </c>
    </row>
    <row r="79" spans="1:14" ht="99" customHeight="1" x14ac:dyDescent="0.25">
      <c r="A79" s="91">
        <v>68</v>
      </c>
      <c r="B79" s="30" t="s">
        <v>39</v>
      </c>
      <c r="C79" s="31" t="s">
        <v>133</v>
      </c>
      <c r="D79" s="32" t="s">
        <v>216</v>
      </c>
      <c r="E79" s="33" t="s">
        <v>50</v>
      </c>
      <c r="F79" s="34" t="s">
        <v>219</v>
      </c>
      <c r="G79" s="35" t="s">
        <v>154</v>
      </c>
      <c r="H79" s="36">
        <v>0</v>
      </c>
      <c r="I79" s="37">
        <v>8646093138</v>
      </c>
      <c r="J79" s="38">
        <v>113511539</v>
      </c>
      <c r="K79" s="39">
        <v>178043616</v>
      </c>
      <c r="L79" s="37">
        <v>0</v>
      </c>
      <c r="M79" s="38">
        <v>1032196000</v>
      </c>
      <c r="N79" s="37">
        <v>1032196000</v>
      </c>
    </row>
    <row r="80" spans="1:14" ht="63.75" customHeight="1" x14ac:dyDescent="0.25">
      <c r="A80" s="91">
        <v>69</v>
      </c>
      <c r="B80" s="30" t="s">
        <v>39</v>
      </c>
      <c r="C80" s="31" t="s">
        <v>133</v>
      </c>
      <c r="D80" s="32" t="s">
        <v>217</v>
      </c>
      <c r="E80" s="33" t="s">
        <v>50</v>
      </c>
      <c r="F80" s="34" t="s">
        <v>220</v>
      </c>
      <c r="G80" s="35" t="s">
        <v>223</v>
      </c>
      <c r="H80" s="36">
        <v>0</v>
      </c>
      <c r="I80" s="37">
        <v>710020912</v>
      </c>
      <c r="J80" s="38">
        <v>0</v>
      </c>
      <c r="K80" s="39">
        <v>53100000</v>
      </c>
      <c r="L80" s="37">
        <v>0</v>
      </c>
      <c r="M80" s="38">
        <v>118000000</v>
      </c>
      <c r="N80" s="37">
        <v>118000000</v>
      </c>
    </row>
    <row r="81" spans="1:14" ht="63.75" customHeight="1" x14ac:dyDescent="0.25">
      <c r="A81" s="91">
        <v>70</v>
      </c>
      <c r="B81" s="30" t="s">
        <v>39</v>
      </c>
      <c r="C81" s="31" t="s">
        <v>133</v>
      </c>
      <c r="D81" s="32" t="s">
        <v>138</v>
      </c>
      <c r="E81" s="33" t="s">
        <v>50</v>
      </c>
      <c r="F81" s="34" t="s">
        <v>221</v>
      </c>
      <c r="G81" s="35" t="s">
        <v>224</v>
      </c>
      <c r="H81" s="36">
        <v>0</v>
      </c>
      <c r="I81" s="37">
        <v>4685796324</v>
      </c>
      <c r="J81" s="38">
        <v>63511539</v>
      </c>
      <c r="K81" s="39">
        <v>74943616</v>
      </c>
      <c r="L81" s="37">
        <v>0</v>
      </c>
      <c r="M81" s="38">
        <v>314196000</v>
      </c>
      <c r="N81" s="37">
        <v>314196000</v>
      </c>
    </row>
    <row r="82" spans="1:14" ht="63.75" customHeight="1" x14ac:dyDescent="0.25">
      <c r="A82" s="91">
        <v>71</v>
      </c>
      <c r="B82" s="30" t="s">
        <v>39</v>
      </c>
      <c r="C82" s="31" t="s">
        <v>133</v>
      </c>
      <c r="D82" s="32" t="s">
        <v>136</v>
      </c>
      <c r="E82" s="33" t="s">
        <v>50</v>
      </c>
      <c r="F82" s="34" t="s">
        <v>222</v>
      </c>
      <c r="G82" s="35" t="s">
        <v>201</v>
      </c>
      <c r="H82" s="36">
        <v>0</v>
      </c>
      <c r="I82" s="37">
        <v>3250275902</v>
      </c>
      <c r="J82" s="38">
        <v>50000000</v>
      </c>
      <c r="K82" s="39">
        <v>50000000</v>
      </c>
      <c r="L82" s="37">
        <v>0</v>
      </c>
      <c r="M82" s="38">
        <v>600000000</v>
      </c>
      <c r="N82" s="37">
        <v>600000000</v>
      </c>
    </row>
    <row r="83" spans="1:14" ht="81.75" customHeight="1" x14ac:dyDescent="0.25">
      <c r="A83" s="91">
        <v>72</v>
      </c>
      <c r="B83" s="30" t="s">
        <v>39</v>
      </c>
      <c r="C83" s="31" t="s">
        <v>133</v>
      </c>
      <c r="D83" s="32" t="s">
        <v>225</v>
      </c>
      <c r="E83" s="33" t="s">
        <v>50</v>
      </c>
      <c r="F83" s="34" t="s">
        <v>234</v>
      </c>
      <c r="G83" s="35" t="s">
        <v>247</v>
      </c>
      <c r="H83" s="36">
        <v>0</v>
      </c>
      <c r="I83" s="37">
        <v>1234070523</v>
      </c>
      <c r="J83" s="38">
        <v>0</v>
      </c>
      <c r="K83" s="39">
        <v>685331338</v>
      </c>
      <c r="L83" s="37">
        <v>0</v>
      </c>
      <c r="M83" s="38">
        <v>548739185</v>
      </c>
      <c r="N83" s="37">
        <v>548739185</v>
      </c>
    </row>
    <row r="84" spans="1:14" ht="63.75" customHeight="1" x14ac:dyDescent="0.25">
      <c r="A84" s="91">
        <v>73</v>
      </c>
      <c r="B84" s="30" t="s">
        <v>39</v>
      </c>
      <c r="C84" s="31" t="s">
        <v>133</v>
      </c>
      <c r="D84" s="32" t="s">
        <v>226</v>
      </c>
      <c r="E84" s="33" t="s">
        <v>50</v>
      </c>
      <c r="F84" s="34" t="s">
        <v>235</v>
      </c>
      <c r="G84" s="35" t="s">
        <v>248</v>
      </c>
      <c r="H84" s="36">
        <v>0</v>
      </c>
      <c r="I84" s="37">
        <v>2515464000</v>
      </c>
      <c r="J84" s="38">
        <v>304848580</v>
      </c>
      <c r="K84" s="39">
        <v>304848580</v>
      </c>
      <c r="L84" s="37">
        <v>0</v>
      </c>
      <c r="M84" s="38">
        <v>150001000</v>
      </c>
      <c r="N84" s="37">
        <v>150001000</v>
      </c>
    </row>
    <row r="85" spans="1:14" ht="63.75" customHeight="1" x14ac:dyDescent="0.25">
      <c r="A85" s="91">
        <v>74</v>
      </c>
      <c r="B85" s="30" t="s">
        <v>39</v>
      </c>
      <c r="C85" s="31" t="s">
        <v>133</v>
      </c>
      <c r="D85" s="32" t="s">
        <v>227</v>
      </c>
      <c r="E85" s="33" t="s">
        <v>50</v>
      </c>
      <c r="F85" s="34" t="s">
        <v>236</v>
      </c>
      <c r="G85" s="35" t="s">
        <v>248</v>
      </c>
      <c r="H85" s="36">
        <v>0</v>
      </c>
      <c r="I85" s="37">
        <v>2012371200</v>
      </c>
      <c r="J85" s="38">
        <v>0</v>
      </c>
      <c r="K85" s="39">
        <v>0</v>
      </c>
      <c r="L85" s="37">
        <v>0</v>
      </c>
      <c r="M85" s="38">
        <v>1000</v>
      </c>
      <c r="N85" s="37">
        <v>1000</v>
      </c>
    </row>
    <row r="86" spans="1:14" ht="63.75" customHeight="1" x14ac:dyDescent="0.25">
      <c r="A86" s="91">
        <v>75</v>
      </c>
      <c r="B86" s="30" t="s">
        <v>39</v>
      </c>
      <c r="C86" s="31" t="s">
        <v>133</v>
      </c>
      <c r="D86" s="32" t="s">
        <v>228</v>
      </c>
      <c r="E86" s="33" t="s">
        <v>50</v>
      </c>
      <c r="F86" s="34" t="s">
        <v>237</v>
      </c>
      <c r="G86" s="35" t="s">
        <v>249</v>
      </c>
      <c r="H86" s="36">
        <v>0</v>
      </c>
      <c r="I86" s="37">
        <v>503092800</v>
      </c>
      <c r="J86" s="38">
        <v>304848580</v>
      </c>
      <c r="K86" s="39">
        <v>304848580</v>
      </c>
      <c r="L86" s="37">
        <v>0</v>
      </c>
      <c r="M86" s="38">
        <v>150000000</v>
      </c>
      <c r="N86" s="37">
        <v>150000000</v>
      </c>
    </row>
    <row r="87" spans="1:14" ht="83.25" customHeight="1" x14ac:dyDescent="0.25">
      <c r="A87" s="91">
        <v>76</v>
      </c>
      <c r="B87" s="30" t="s">
        <v>39</v>
      </c>
      <c r="C87" s="31" t="s">
        <v>133</v>
      </c>
      <c r="D87" s="32" t="s">
        <v>229</v>
      </c>
      <c r="E87" s="33" t="s">
        <v>50</v>
      </c>
      <c r="F87" s="34" t="s">
        <v>238</v>
      </c>
      <c r="G87" s="35" t="s">
        <v>248</v>
      </c>
      <c r="H87" s="36">
        <v>0</v>
      </c>
      <c r="I87" s="37">
        <v>2383920586</v>
      </c>
      <c r="J87" s="38">
        <v>75495217</v>
      </c>
      <c r="K87" s="39">
        <v>89084356</v>
      </c>
      <c r="L87" s="37">
        <v>0</v>
      </c>
      <c r="M87" s="38">
        <v>246543001</v>
      </c>
      <c r="N87" s="37">
        <v>246543001</v>
      </c>
    </row>
    <row r="88" spans="1:14" ht="69" customHeight="1" x14ac:dyDescent="0.25">
      <c r="A88" s="91">
        <v>77</v>
      </c>
      <c r="B88" s="30" t="s">
        <v>39</v>
      </c>
      <c r="C88" s="31" t="s">
        <v>133</v>
      </c>
      <c r="D88" s="32" t="s">
        <v>138</v>
      </c>
      <c r="E88" s="33" t="s">
        <v>50</v>
      </c>
      <c r="F88" s="34" t="s">
        <v>239</v>
      </c>
      <c r="G88" s="35" t="s">
        <v>250</v>
      </c>
      <c r="H88" s="36">
        <v>0</v>
      </c>
      <c r="I88" s="37">
        <v>1880827786</v>
      </c>
      <c r="J88" s="38">
        <v>75495217</v>
      </c>
      <c r="K88" s="39">
        <v>89084356</v>
      </c>
      <c r="L88" s="37">
        <v>0</v>
      </c>
      <c r="M88" s="38">
        <v>246542001</v>
      </c>
      <c r="N88" s="37">
        <v>246542001</v>
      </c>
    </row>
    <row r="89" spans="1:14" ht="63.75" customHeight="1" x14ac:dyDescent="0.25">
      <c r="A89" s="91">
        <v>78</v>
      </c>
      <c r="B89" s="30" t="s">
        <v>39</v>
      </c>
      <c r="C89" s="31" t="s">
        <v>133</v>
      </c>
      <c r="D89" s="32" t="s">
        <v>136</v>
      </c>
      <c r="E89" s="33" t="s">
        <v>50</v>
      </c>
      <c r="F89" s="34" t="s">
        <v>237</v>
      </c>
      <c r="G89" s="35" t="s">
        <v>201</v>
      </c>
      <c r="H89" s="36">
        <v>0</v>
      </c>
      <c r="I89" s="37">
        <v>503092800</v>
      </c>
      <c r="J89" s="38">
        <v>0</v>
      </c>
      <c r="K89" s="39">
        <v>0</v>
      </c>
      <c r="L89" s="37">
        <v>0</v>
      </c>
      <c r="M89" s="38">
        <v>1000</v>
      </c>
      <c r="N89" s="37">
        <v>1000</v>
      </c>
    </row>
    <row r="90" spans="1:14" ht="80.25" customHeight="1" x14ac:dyDescent="0.25">
      <c r="A90" s="91">
        <v>79</v>
      </c>
      <c r="B90" s="30" t="s">
        <v>39</v>
      </c>
      <c r="C90" s="31" t="s">
        <v>133</v>
      </c>
      <c r="D90" s="32" t="s">
        <v>230</v>
      </c>
      <c r="E90" s="33" t="s">
        <v>50</v>
      </c>
      <c r="F90" s="34" t="s">
        <v>240</v>
      </c>
      <c r="G90" s="35" t="s">
        <v>248</v>
      </c>
      <c r="H90" s="36">
        <v>0</v>
      </c>
      <c r="I90" s="37">
        <v>7648717331</v>
      </c>
      <c r="J90" s="38">
        <v>0</v>
      </c>
      <c r="K90" s="39">
        <v>0</v>
      </c>
      <c r="L90" s="37">
        <v>0</v>
      </c>
      <c r="M90" s="38">
        <v>75227000</v>
      </c>
      <c r="N90" s="37">
        <v>75227000</v>
      </c>
    </row>
    <row r="91" spans="1:14" ht="63.75" customHeight="1" x14ac:dyDescent="0.25">
      <c r="A91" s="91">
        <v>80</v>
      </c>
      <c r="B91" s="30" t="s">
        <v>39</v>
      </c>
      <c r="C91" s="31" t="s">
        <v>133</v>
      </c>
      <c r="D91" s="32" t="s">
        <v>138</v>
      </c>
      <c r="E91" s="33" t="s">
        <v>50</v>
      </c>
      <c r="F91" s="34" t="s">
        <v>241</v>
      </c>
      <c r="G91" s="35" t="s">
        <v>201</v>
      </c>
      <c r="H91" s="36">
        <v>0</v>
      </c>
      <c r="I91" s="37">
        <v>5919335831</v>
      </c>
      <c r="J91" s="38">
        <v>0</v>
      </c>
      <c r="K91" s="39">
        <v>0</v>
      </c>
      <c r="L91" s="37">
        <v>0</v>
      </c>
      <c r="M91" s="38">
        <v>75226000</v>
      </c>
      <c r="N91" s="37">
        <v>75226000</v>
      </c>
    </row>
    <row r="92" spans="1:14" ht="63.75" customHeight="1" x14ac:dyDescent="0.25">
      <c r="A92" s="91">
        <v>81</v>
      </c>
      <c r="B92" s="30" t="s">
        <v>39</v>
      </c>
      <c r="C92" s="31" t="s">
        <v>133</v>
      </c>
      <c r="D92" s="32" t="s">
        <v>136</v>
      </c>
      <c r="E92" s="33" t="s">
        <v>50</v>
      </c>
      <c r="F92" s="34" t="s">
        <v>242</v>
      </c>
      <c r="G92" s="35" t="s">
        <v>201</v>
      </c>
      <c r="H92" s="36">
        <v>0</v>
      </c>
      <c r="I92" s="37">
        <v>1729381500</v>
      </c>
      <c r="J92" s="38">
        <v>0</v>
      </c>
      <c r="K92" s="39">
        <v>0</v>
      </c>
      <c r="L92" s="37">
        <v>0</v>
      </c>
      <c r="M92" s="38">
        <v>1000</v>
      </c>
      <c r="N92" s="37">
        <v>1000</v>
      </c>
    </row>
    <row r="93" spans="1:14" ht="81.75" customHeight="1" x14ac:dyDescent="0.25">
      <c r="A93" s="91">
        <v>82</v>
      </c>
      <c r="B93" s="30" t="s">
        <v>39</v>
      </c>
      <c r="C93" s="31" t="s">
        <v>55</v>
      </c>
      <c r="D93" s="32" t="s">
        <v>231</v>
      </c>
      <c r="E93" s="33" t="s">
        <v>50</v>
      </c>
      <c r="F93" s="34" t="s">
        <v>243</v>
      </c>
      <c r="G93" s="35" t="s">
        <v>215</v>
      </c>
      <c r="H93" s="36">
        <v>1624115000</v>
      </c>
      <c r="I93" s="37">
        <v>17035039000</v>
      </c>
      <c r="J93" s="38">
        <v>0</v>
      </c>
      <c r="K93" s="39">
        <v>5793320000</v>
      </c>
      <c r="L93" s="37">
        <v>0</v>
      </c>
      <c r="M93" s="38">
        <v>174555000</v>
      </c>
      <c r="N93" s="37">
        <v>2473996000</v>
      </c>
    </row>
    <row r="94" spans="1:14" ht="63.75" customHeight="1" x14ac:dyDescent="0.25">
      <c r="A94" s="91">
        <v>83</v>
      </c>
      <c r="B94" s="30" t="s">
        <v>39</v>
      </c>
      <c r="C94" s="31" t="s">
        <v>55</v>
      </c>
      <c r="D94" s="32" t="s">
        <v>232</v>
      </c>
      <c r="E94" s="33" t="s">
        <v>50</v>
      </c>
      <c r="F94" s="34" t="s">
        <v>244</v>
      </c>
      <c r="G94" s="35" t="s">
        <v>215</v>
      </c>
      <c r="H94" s="36">
        <v>0</v>
      </c>
      <c r="I94" s="37">
        <v>8064035000</v>
      </c>
      <c r="J94" s="38">
        <v>0</v>
      </c>
      <c r="K94" s="39">
        <v>4826840000</v>
      </c>
      <c r="L94" s="37">
        <v>0</v>
      </c>
      <c r="M94" s="38">
        <v>0</v>
      </c>
      <c r="N94" s="37">
        <v>1733234000</v>
      </c>
    </row>
    <row r="95" spans="1:14" ht="63.75" customHeight="1" x14ac:dyDescent="0.25">
      <c r="A95" s="91">
        <v>84</v>
      </c>
      <c r="B95" s="30" t="s">
        <v>39</v>
      </c>
      <c r="C95" s="31" t="s">
        <v>55</v>
      </c>
      <c r="D95" s="32" t="s">
        <v>233</v>
      </c>
      <c r="E95" s="33" t="s">
        <v>50</v>
      </c>
      <c r="F95" s="34" t="s">
        <v>245</v>
      </c>
      <c r="G95" s="35" t="s">
        <v>250</v>
      </c>
      <c r="H95" s="36">
        <v>0</v>
      </c>
      <c r="I95" s="37">
        <v>6728604000</v>
      </c>
      <c r="J95" s="38">
        <v>0</v>
      </c>
      <c r="K95" s="39">
        <v>892896000</v>
      </c>
      <c r="L95" s="37">
        <v>0</v>
      </c>
      <c r="M95" s="38">
        <v>0</v>
      </c>
      <c r="N95" s="37">
        <v>461460000</v>
      </c>
    </row>
    <row r="96" spans="1:14" ht="63.75" customHeight="1" x14ac:dyDescent="0.25">
      <c r="A96" s="91">
        <v>85</v>
      </c>
      <c r="B96" s="30" t="s">
        <v>39</v>
      </c>
      <c r="C96" s="31" t="s">
        <v>55</v>
      </c>
      <c r="D96" s="32" t="s">
        <v>136</v>
      </c>
      <c r="E96" s="33" t="s">
        <v>50</v>
      </c>
      <c r="F96" s="34" t="s">
        <v>246</v>
      </c>
      <c r="G96" s="35" t="s">
        <v>215</v>
      </c>
      <c r="H96" s="36">
        <v>1624115000</v>
      </c>
      <c r="I96" s="37">
        <v>1916456000</v>
      </c>
      <c r="J96" s="38">
        <v>0</v>
      </c>
      <c r="K96" s="39">
        <v>0</v>
      </c>
      <c r="L96" s="37">
        <v>0</v>
      </c>
      <c r="M96" s="38">
        <v>174555000</v>
      </c>
      <c r="N96" s="37">
        <v>206031000</v>
      </c>
    </row>
    <row r="97" spans="1:14" ht="63.75" customHeight="1" x14ac:dyDescent="0.25">
      <c r="A97" s="91">
        <v>86</v>
      </c>
      <c r="B97" s="30" t="s">
        <v>39</v>
      </c>
      <c r="C97" s="31" t="s">
        <v>55</v>
      </c>
      <c r="D97" s="32" t="s">
        <v>172</v>
      </c>
      <c r="E97" s="33" t="s">
        <v>50</v>
      </c>
      <c r="F97" s="34" t="s">
        <v>91</v>
      </c>
      <c r="G97" s="35" t="s">
        <v>215</v>
      </c>
      <c r="H97" s="36">
        <v>0</v>
      </c>
      <c r="I97" s="37">
        <v>325944000</v>
      </c>
      <c r="J97" s="38">
        <v>0</v>
      </c>
      <c r="K97" s="39">
        <v>73584000</v>
      </c>
      <c r="L97" s="37">
        <v>0</v>
      </c>
      <c r="M97" s="38">
        <v>0</v>
      </c>
      <c r="N97" s="37">
        <v>73271000</v>
      </c>
    </row>
    <row r="98" spans="1:14" ht="82.5" customHeight="1" x14ac:dyDescent="0.25">
      <c r="A98" s="91">
        <v>87</v>
      </c>
      <c r="B98" s="30" t="s">
        <v>39</v>
      </c>
      <c r="C98" s="31" t="s">
        <v>75</v>
      </c>
      <c r="D98" s="32" t="s">
        <v>252</v>
      </c>
      <c r="E98" s="33" t="s">
        <v>84</v>
      </c>
      <c r="F98" s="34" t="s">
        <v>258</v>
      </c>
      <c r="G98" s="35" t="s">
        <v>267</v>
      </c>
      <c r="H98" s="36">
        <v>0</v>
      </c>
      <c r="I98" s="37">
        <v>11340754000</v>
      </c>
      <c r="J98" s="38">
        <v>0</v>
      </c>
      <c r="K98" s="39">
        <v>1087000</v>
      </c>
      <c r="L98" s="37">
        <v>0</v>
      </c>
      <c r="M98" s="38">
        <v>0</v>
      </c>
      <c r="N98" s="37">
        <v>20000000</v>
      </c>
    </row>
    <row r="99" spans="1:14" ht="63.75" customHeight="1" x14ac:dyDescent="0.25">
      <c r="A99" s="91">
        <v>88</v>
      </c>
      <c r="B99" s="30" t="s">
        <v>39</v>
      </c>
      <c r="C99" s="31" t="s">
        <v>161</v>
      </c>
      <c r="D99" s="32" t="s">
        <v>253</v>
      </c>
      <c r="E99" s="33" t="s">
        <v>164</v>
      </c>
      <c r="F99" s="34" t="s">
        <v>259</v>
      </c>
      <c r="G99" s="35" t="s">
        <v>268</v>
      </c>
      <c r="H99" s="36">
        <v>0</v>
      </c>
      <c r="I99" s="37">
        <v>23000000</v>
      </c>
      <c r="J99" s="38">
        <v>0</v>
      </c>
      <c r="K99" s="39">
        <v>0</v>
      </c>
      <c r="L99" s="37">
        <v>0</v>
      </c>
      <c r="M99" s="38">
        <v>0</v>
      </c>
      <c r="N99" s="37">
        <v>1000</v>
      </c>
    </row>
    <row r="100" spans="1:14" ht="63.75" customHeight="1" x14ac:dyDescent="0.25">
      <c r="A100" s="91">
        <v>89</v>
      </c>
      <c r="B100" s="30" t="s">
        <v>39</v>
      </c>
      <c r="C100" s="31" t="s">
        <v>161</v>
      </c>
      <c r="D100" s="32" t="s">
        <v>254</v>
      </c>
      <c r="E100" s="33" t="s">
        <v>265</v>
      </c>
      <c r="F100" s="34" t="s">
        <v>260</v>
      </c>
      <c r="G100" s="35" t="s">
        <v>269</v>
      </c>
      <c r="H100" s="36">
        <v>0</v>
      </c>
      <c r="I100" s="37">
        <v>63000000</v>
      </c>
      <c r="J100" s="38">
        <v>0</v>
      </c>
      <c r="K100" s="39">
        <v>0</v>
      </c>
      <c r="L100" s="37">
        <v>0</v>
      </c>
      <c r="M100" s="38">
        <v>0</v>
      </c>
      <c r="N100" s="37">
        <v>19000000</v>
      </c>
    </row>
    <row r="101" spans="1:14" ht="63.75" customHeight="1" x14ac:dyDescent="0.25">
      <c r="A101" s="91">
        <v>90</v>
      </c>
      <c r="B101" s="30" t="s">
        <v>39</v>
      </c>
      <c r="C101" s="31" t="s">
        <v>251</v>
      </c>
      <c r="D101" s="32" t="s">
        <v>66</v>
      </c>
      <c r="E101" s="33" t="s">
        <v>266</v>
      </c>
      <c r="F101" s="34" t="s">
        <v>261</v>
      </c>
      <c r="G101" s="35" t="s">
        <v>250</v>
      </c>
      <c r="H101" s="36">
        <v>0</v>
      </c>
      <c r="I101" s="37">
        <v>5298000</v>
      </c>
      <c r="J101" s="38">
        <v>0</v>
      </c>
      <c r="K101" s="39">
        <v>1105000</v>
      </c>
      <c r="L101" s="37">
        <v>0</v>
      </c>
      <c r="M101" s="38">
        <v>0</v>
      </c>
      <c r="N101" s="37">
        <v>1850000</v>
      </c>
    </row>
    <row r="102" spans="1:14" ht="63.75" customHeight="1" x14ac:dyDescent="0.25">
      <c r="A102" s="91">
        <v>91</v>
      </c>
      <c r="B102" s="30" t="s">
        <v>39</v>
      </c>
      <c r="C102" s="31" t="s">
        <v>55</v>
      </c>
      <c r="D102" s="32" t="s">
        <v>255</v>
      </c>
      <c r="E102" s="33" t="s">
        <v>50</v>
      </c>
      <c r="F102" s="34" t="s">
        <v>262</v>
      </c>
      <c r="G102" s="35" t="s">
        <v>250</v>
      </c>
      <c r="H102" s="36">
        <v>0</v>
      </c>
      <c r="I102" s="37">
        <v>35867000</v>
      </c>
      <c r="J102" s="38">
        <v>0</v>
      </c>
      <c r="K102" s="39">
        <v>0</v>
      </c>
      <c r="L102" s="37">
        <v>0</v>
      </c>
      <c r="M102" s="38">
        <v>0</v>
      </c>
      <c r="N102" s="37">
        <v>2000</v>
      </c>
    </row>
    <row r="103" spans="1:14" ht="63.75" customHeight="1" x14ac:dyDescent="0.25">
      <c r="A103" s="91">
        <v>92</v>
      </c>
      <c r="B103" s="30" t="s">
        <v>39</v>
      </c>
      <c r="C103" s="31" t="s">
        <v>55</v>
      </c>
      <c r="D103" s="32" t="s">
        <v>256</v>
      </c>
      <c r="E103" s="33" t="s">
        <v>50</v>
      </c>
      <c r="F103" s="34" t="s">
        <v>263</v>
      </c>
      <c r="G103" s="35" t="s">
        <v>250</v>
      </c>
      <c r="H103" s="36">
        <v>0</v>
      </c>
      <c r="I103" s="37">
        <v>3361000</v>
      </c>
      <c r="J103" s="38">
        <v>0</v>
      </c>
      <c r="K103" s="39">
        <v>0</v>
      </c>
      <c r="L103" s="37">
        <v>0</v>
      </c>
      <c r="M103" s="38">
        <v>0</v>
      </c>
      <c r="N103" s="37">
        <v>2000</v>
      </c>
    </row>
    <row r="104" spans="1:14" ht="63.75" customHeight="1" x14ac:dyDescent="0.25">
      <c r="A104" s="91">
        <v>93</v>
      </c>
      <c r="B104" s="30" t="s">
        <v>39</v>
      </c>
      <c r="C104" s="31" t="s">
        <v>72</v>
      </c>
      <c r="D104" s="32" t="s">
        <v>257</v>
      </c>
      <c r="E104" s="33" t="s">
        <v>50</v>
      </c>
      <c r="F104" s="34" t="s">
        <v>264</v>
      </c>
      <c r="G104" s="35" t="s">
        <v>250</v>
      </c>
      <c r="H104" s="36">
        <v>0</v>
      </c>
      <c r="I104" s="37">
        <v>2114386000</v>
      </c>
      <c r="J104" s="38">
        <v>0</v>
      </c>
      <c r="K104" s="39">
        <v>27607000</v>
      </c>
      <c r="L104" s="37">
        <v>0</v>
      </c>
      <c r="M104" s="38">
        <v>0</v>
      </c>
      <c r="N104" s="37">
        <v>7952000</v>
      </c>
    </row>
    <row r="105" spans="1:14" ht="63.75" customHeight="1" x14ac:dyDescent="0.25">
      <c r="A105" s="91">
        <v>94</v>
      </c>
      <c r="B105" s="30" t="s">
        <v>39</v>
      </c>
      <c r="C105" s="31" t="s">
        <v>270</v>
      </c>
      <c r="D105" s="32" t="s">
        <v>272</v>
      </c>
      <c r="E105" s="33" t="s">
        <v>50</v>
      </c>
      <c r="F105" s="34" t="s">
        <v>278</v>
      </c>
      <c r="G105" s="35" t="s">
        <v>285</v>
      </c>
      <c r="H105" s="36">
        <v>0</v>
      </c>
      <c r="I105" s="37">
        <v>108228000</v>
      </c>
      <c r="J105" s="38">
        <v>0</v>
      </c>
      <c r="K105" s="39">
        <v>97396000</v>
      </c>
      <c r="L105" s="37">
        <v>0</v>
      </c>
      <c r="M105" s="38">
        <v>0</v>
      </c>
      <c r="N105" s="37">
        <v>10832000</v>
      </c>
    </row>
    <row r="106" spans="1:14" ht="103.5" customHeight="1" x14ac:dyDescent="0.25">
      <c r="A106" s="91">
        <v>95</v>
      </c>
      <c r="B106" s="30" t="s">
        <v>39</v>
      </c>
      <c r="C106" s="31" t="s">
        <v>133</v>
      </c>
      <c r="D106" s="32" t="s">
        <v>273</v>
      </c>
      <c r="E106" s="33" t="s">
        <v>50</v>
      </c>
      <c r="F106" s="34" t="s">
        <v>279</v>
      </c>
      <c r="G106" s="35" t="s">
        <v>201</v>
      </c>
      <c r="H106" s="36">
        <v>0</v>
      </c>
      <c r="I106" s="37">
        <v>10101160125</v>
      </c>
      <c r="J106" s="38">
        <v>0</v>
      </c>
      <c r="K106" s="39">
        <v>0</v>
      </c>
      <c r="L106" s="37">
        <v>0</v>
      </c>
      <c r="M106" s="38">
        <v>3000</v>
      </c>
      <c r="N106" s="37">
        <v>3000</v>
      </c>
    </row>
    <row r="107" spans="1:14" ht="78.75" customHeight="1" x14ac:dyDescent="0.25">
      <c r="A107" s="91">
        <v>96</v>
      </c>
      <c r="B107" s="30" t="s">
        <v>39</v>
      </c>
      <c r="C107" s="31" t="s">
        <v>133</v>
      </c>
      <c r="D107" s="32" t="s">
        <v>274</v>
      </c>
      <c r="E107" s="33" t="s">
        <v>50</v>
      </c>
      <c r="F107" s="34" t="s">
        <v>280</v>
      </c>
      <c r="G107" s="35" t="s">
        <v>201</v>
      </c>
      <c r="H107" s="36">
        <v>0</v>
      </c>
      <c r="I107" s="37">
        <v>6049417500</v>
      </c>
      <c r="J107" s="38">
        <v>0</v>
      </c>
      <c r="K107" s="39">
        <v>0</v>
      </c>
      <c r="L107" s="37">
        <v>0</v>
      </c>
      <c r="M107" s="38">
        <v>1000</v>
      </c>
      <c r="N107" s="37">
        <v>1000</v>
      </c>
    </row>
    <row r="108" spans="1:14" ht="81.75" customHeight="1" x14ac:dyDescent="0.25">
      <c r="A108" s="91">
        <v>97</v>
      </c>
      <c r="B108" s="30" t="s">
        <v>39</v>
      </c>
      <c r="C108" s="31" t="s">
        <v>133</v>
      </c>
      <c r="D108" s="32" t="s">
        <v>275</v>
      </c>
      <c r="E108" s="33" t="s">
        <v>50</v>
      </c>
      <c r="F108" s="34" t="s">
        <v>281</v>
      </c>
      <c r="G108" s="35" t="s">
        <v>201</v>
      </c>
      <c r="H108" s="36">
        <v>0</v>
      </c>
      <c r="I108" s="37">
        <v>3226356000</v>
      </c>
      <c r="J108" s="38">
        <v>0</v>
      </c>
      <c r="K108" s="39">
        <v>0</v>
      </c>
      <c r="L108" s="37">
        <v>0</v>
      </c>
      <c r="M108" s="38">
        <v>1000</v>
      </c>
      <c r="N108" s="37">
        <v>1000</v>
      </c>
    </row>
    <row r="109" spans="1:14" ht="64.5" customHeight="1" x14ac:dyDescent="0.25">
      <c r="A109" s="91">
        <v>98</v>
      </c>
      <c r="B109" s="30" t="s">
        <v>39</v>
      </c>
      <c r="C109" s="31" t="s">
        <v>133</v>
      </c>
      <c r="D109" s="32" t="s">
        <v>136</v>
      </c>
      <c r="E109" s="33" t="s">
        <v>50</v>
      </c>
      <c r="F109" s="34" t="s">
        <v>282</v>
      </c>
      <c r="G109" s="35" t="s">
        <v>201</v>
      </c>
      <c r="H109" s="36">
        <v>0</v>
      </c>
      <c r="I109" s="37">
        <v>825386625</v>
      </c>
      <c r="J109" s="38">
        <v>0</v>
      </c>
      <c r="K109" s="39">
        <v>0</v>
      </c>
      <c r="L109" s="37">
        <v>0</v>
      </c>
      <c r="M109" s="38">
        <v>1000</v>
      </c>
      <c r="N109" s="37">
        <v>1000</v>
      </c>
    </row>
    <row r="110" spans="1:14" ht="64.5" customHeight="1" x14ac:dyDescent="0.25">
      <c r="A110" s="91">
        <v>99</v>
      </c>
      <c r="B110" s="30" t="s">
        <v>39</v>
      </c>
      <c r="C110" s="31" t="s">
        <v>133</v>
      </c>
      <c r="D110" s="32" t="s">
        <v>276</v>
      </c>
      <c r="E110" s="33" t="s">
        <v>50</v>
      </c>
      <c r="F110" s="34" t="s">
        <v>283</v>
      </c>
      <c r="G110" s="35" t="s">
        <v>286</v>
      </c>
      <c r="H110" s="36">
        <v>0</v>
      </c>
      <c r="I110" s="37">
        <v>662359950</v>
      </c>
      <c r="J110" s="38">
        <v>0</v>
      </c>
      <c r="K110" s="39">
        <v>0</v>
      </c>
      <c r="L110" s="37">
        <v>0</v>
      </c>
      <c r="M110" s="38">
        <v>1000</v>
      </c>
      <c r="N110" s="37">
        <v>1000</v>
      </c>
    </row>
    <row r="111" spans="1:14" ht="64.5" customHeight="1" x14ac:dyDescent="0.25">
      <c r="A111" s="91">
        <v>100</v>
      </c>
      <c r="B111" s="30" t="s">
        <v>39</v>
      </c>
      <c r="C111" s="31" t="s">
        <v>271</v>
      </c>
      <c r="D111" s="32" t="s">
        <v>277</v>
      </c>
      <c r="E111" s="33" t="s">
        <v>50</v>
      </c>
      <c r="F111" s="34" t="s">
        <v>284</v>
      </c>
      <c r="G111" s="35" t="s">
        <v>223</v>
      </c>
      <c r="H111" s="36">
        <v>0</v>
      </c>
      <c r="I111" s="37">
        <v>31500000</v>
      </c>
      <c r="J111" s="38">
        <v>0</v>
      </c>
      <c r="K111" s="39">
        <v>0</v>
      </c>
      <c r="L111" s="37">
        <v>0</v>
      </c>
      <c r="M111" s="38">
        <v>0</v>
      </c>
      <c r="N111" s="37">
        <v>500000</v>
      </c>
    </row>
    <row r="112" spans="1:14" ht="68.25" customHeight="1" x14ac:dyDescent="0.25">
      <c r="A112" s="91">
        <v>101</v>
      </c>
      <c r="B112" s="30" t="s">
        <v>39</v>
      </c>
      <c r="C112" s="31" t="s">
        <v>287</v>
      </c>
      <c r="D112" s="32" t="s">
        <v>288</v>
      </c>
      <c r="E112" s="33" t="s">
        <v>289</v>
      </c>
      <c r="F112" s="34" t="s">
        <v>290</v>
      </c>
      <c r="G112" s="35" t="s">
        <v>291</v>
      </c>
      <c r="H112" s="36">
        <v>0</v>
      </c>
      <c r="I112" s="37">
        <v>125000000</v>
      </c>
      <c r="J112" s="38">
        <v>0</v>
      </c>
      <c r="K112" s="39">
        <v>0</v>
      </c>
      <c r="L112" s="37">
        <v>0</v>
      </c>
      <c r="M112" s="38">
        <v>0</v>
      </c>
      <c r="N112" s="37">
        <v>8500000</v>
      </c>
    </row>
    <row r="113" spans="1:14" ht="95.25" customHeight="1" x14ac:dyDescent="0.25">
      <c r="A113" s="91">
        <v>102</v>
      </c>
      <c r="B113" s="30" t="s">
        <v>39</v>
      </c>
      <c r="C113" s="31" t="s">
        <v>292</v>
      </c>
      <c r="D113" s="32" t="s">
        <v>293</v>
      </c>
      <c r="E113" s="33" t="s">
        <v>300</v>
      </c>
      <c r="F113" s="34" t="s">
        <v>296</v>
      </c>
      <c r="G113" s="35" t="s">
        <v>302</v>
      </c>
      <c r="H113" s="36">
        <v>0</v>
      </c>
      <c r="I113" s="37">
        <v>2189000</v>
      </c>
      <c r="J113" s="38">
        <v>0</v>
      </c>
      <c r="K113" s="39">
        <v>0</v>
      </c>
      <c r="L113" s="37">
        <v>0</v>
      </c>
      <c r="M113" s="38">
        <v>0</v>
      </c>
      <c r="N113" s="37">
        <v>2189000</v>
      </c>
    </row>
    <row r="114" spans="1:14" ht="84" customHeight="1" x14ac:dyDescent="0.25">
      <c r="A114" s="91">
        <v>103</v>
      </c>
      <c r="B114" s="30" t="s">
        <v>39</v>
      </c>
      <c r="C114" s="31" t="s">
        <v>161</v>
      </c>
      <c r="D114" s="32" t="s">
        <v>294</v>
      </c>
      <c r="E114" s="33" t="s">
        <v>50</v>
      </c>
      <c r="F114" s="34" t="s">
        <v>297</v>
      </c>
      <c r="G114" s="35" t="s">
        <v>302</v>
      </c>
      <c r="H114" s="36">
        <v>0</v>
      </c>
      <c r="I114" s="37">
        <v>5000000</v>
      </c>
      <c r="J114" s="38">
        <v>0</v>
      </c>
      <c r="K114" s="39">
        <v>0</v>
      </c>
      <c r="L114" s="37">
        <v>0</v>
      </c>
      <c r="M114" s="38">
        <v>0</v>
      </c>
      <c r="N114" s="37">
        <v>5000000</v>
      </c>
    </row>
    <row r="115" spans="1:14" ht="68.25" customHeight="1" x14ac:dyDescent="0.25">
      <c r="A115" s="91">
        <v>104</v>
      </c>
      <c r="B115" s="30" t="s">
        <v>39</v>
      </c>
      <c r="C115" s="31" t="s">
        <v>161</v>
      </c>
      <c r="D115" s="32" t="s">
        <v>293</v>
      </c>
      <c r="E115" s="33" t="s">
        <v>50</v>
      </c>
      <c r="F115" s="34" t="s">
        <v>290</v>
      </c>
      <c r="G115" s="35" t="s">
        <v>302</v>
      </c>
      <c r="H115" s="36">
        <v>0</v>
      </c>
      <c r="I115" s="37">
        <v>3602000</v>
      </c>
      <c r="J115" s="38">
        <v>0</v>
      </c>
      <c r="K115" s="39">
        <v>0</v>
      </c>
      <c r="L115" s="37">
        <v>0</v>
      </c>
      <c r="M115" s="38">
        <v>0</v>
      </c>
      <c r="N115" s="37">
        <v>3602000</v>
      </c>
    </row>
    <row r="116" spans="1:14" ht="68.25" customHeight="1" x14ac:dyDescent="0.25">
      <c r="A116" s="91">
        <v>105</v>
      </c>
      <c r="B116" s="30" t="s">
        <v>39</v>
      </c>
      <c r="C116" s="31" t="s">
        <v>251</v>
      </c>
      <c r="D116" s="32" t="s">
        <v>293</v>
      </c>
      <c r="E116" s="33" t="s">
        <v>301</v>
      </c>
      <c r="F116" s="34" t="s">
        <v>298</v>
      </c>
      <c r="G116" s="35" t="s">
        <v>302</v>
      </c>
      <c r="H116" s="36">
        <v>0</v>
      </c>
      <c r="I116" s="37">
        <v>15934000</v>
      </c>
      <c r="J116" s="38">
        <v>0</v>
      </c>
      <c r="K116" s="39">
        <v>0</v>
      </c>
      <c r="L116" s="37">
        <v>0</v>
      </c>
      <c r="M116" s="38">
        <v>0</v>
      </c>
      <c r="N116" s="37">
        <v>15934000</v>
      </c>
    </row>
    <row r="117" spans="1:14" ht="68.25" customHeight="1" x14ac:dyDescent="0.25">
      <c r="A117" s="91">
        <v>106</v>
      </c>
      <c r="B117" s="30" t="s">
        <v>39</v>
      </c>
      <c r="C117" s="31" t="s">
        <v>161</v>
      </c>
      <c r="D117" s="32" t="s">
        <v>295</v>
      </c>
      <c r="E117" s="33" t="s">
        <v>50</v>
      </c>
      <c r="F117" s="34" t="s">
        <v>299</v>
      </c>
      <c r="G117" s="35" t="s">
        <v>302</v>
      </c>
      <c r="H117" s="36">
        <v>0</v>
      </c>
      <c r="I117" s="37">
        <v>1000000</v>
      </c>
      <c r="J117" s="38">
        <v>0</v>
      </c>
      <c r="K117" s="39">
        <v>0</v>
      </c>
      <c r="L117" s="37">
        <v>0</v>
      </c>
      <c r="M117" s="38">
        <v>0</v>
      </c>
      <c r="N117" s="37">
        <v>1000000</v>
      </c>
    </row>
    <row r="118" spans="1:14" s="22" customFormat="1" ht="41.25" customHeight="1" x14ac:dyDescent="0.25">
      <c r="A118" s="213" t="s">
        <v>0</v>
      </c>
      <c r="B118" s="213"/>
      <c r="C118" s="213"/>
      <c r="D118" s="213"/>
      <c r="E118" s="213"/>
      <c r="F118" s="213"/>
      <c r="G118" s="213"/>
      <c r="H118" s="51">
        <f>SUM(H12:H117)</f>
        <v>61950333000</v>
      </c>
      <c r="I118" s="52">
        <f>SUM(I12:I117)</f>
        <v>296921921841</v>
      </c>
      <c r="J118" s="53">
        <f t="shared" ref="J118:N118" si="0">SUM(J12:J117)</f>
        <v>62193867314</v>
      </c>
      <c r="K118" s="54">
        <f t="shared" si="0"/>
        <v>103375773900</v>
      </c>
      <c r="L118" s="52">
        <f t="shared" si="0"/>
        <v>1457230000</v>
      </c>
      <c r="M118" s="53">
        <f t="shared" si="0"/>
        <v>11042013779</v>
      </c>
      <c r="N118" s="54">
        <f t="shared" si="0"/>
        <v>20547068779</v>
      </c>
    </row>
    <row r="119" spans="1:14" ht="15.75" x14ac:dyDescent="0.25">
      <c r="A119" s="212"/>
      <c r="B119" s="212"/>
      <c r="C119" s="212"/>
      <c r="D119" s="212"/>
      <c r="E119" s="212"/>
      <c r="F119" s="212"/>
      <c r="G119" s="212"/>
      <c r="H119" s="212"/>
      <c r="I119" s="212"/>
      <c r="J119" s="212"/>
      <c r="K119" s="212"/>
      <c r="L119" s="212"/>
      <c r="M119" s="212"/>
      <c r="N119" s="212"/>
    </row>
    <row r="120" spans="1:14" ht="29.25" customHeight="1" x14ac:dyDescent="0.25">
      <c r="A120" s="211" t="s">
        <v>303</v>
      </c>
      <c r="B120" s="211"/>
      <c r="C120" s="211"/>
      <c r="D120" s="211"/>
      <c r="E120" s="211"/>
      <c r="F120" s="211"/>
      <c r="G120" s="211"/>
      <c r="H120" s="211"/>
      <c r="I120" s="211"/>
      <c r="J120" s="211"/>
      <c r="K120" s="211"/>
      <c r="L120" s="211"/>
      <c r="M120" s="211"/>
      <c r="N120" s="211"/>
    </row>
    <row r="121" spans="1:14" ht="15.75" customHeight="1" x14ac:dyDescent="0.25">
      <c r="A121" s="209"/>
      <c r="B121" s="209"/>
      <c r="C121" s="209"/>
      <c r="D121" s="209"/>
      <c r="E121" s="209"/>
      <c r="F121" s="209"/>
      <c r="G121" s="209"/>
      <c r="H121" s="209"/>
      <c r="I121" s="209"/>
      <c r="J121" s="209"/>
      <c r="K121" s="209"/>
      <c r="L121" s="209"/>
      <c r="M121" s="209"/>
      <c r="N121" s="209"/>
    </row>
    <row r="122" spans="1:14" ht="80.25" customHeight="1" x14ac:dyDescent="0.25">
      <c r="A122" s="93">
        <v>1</v>
      </c>
      <c r="B122" s="55" t="s">
        <v>304</v>
      </c>
      <c r="C122" s="56" t="s">
        <v>305</v>
      </c>
      <c r="D122" s="57" t="s">
        <v>307</v>
      </c>
      <c r="E122" s="58" t="s">
        <v>310</v>
      </c>
      <c r="F122" s="59" t="s">
        <v>311</v>
      </c>
      <c r="G122" s="60" t="s">
        <v>313</v>
      </c>
      <c r="H122" s="61">
        <v>0</v>
      </c>
      <c r="I122" s="62">
        <v>118997126</v>
      </c>
      <c r="J122" s="63">
        <v>0</v>
      </c>
      <c r="K122" s="64">
        <v>54593694</v>
      </c>
      <c r="L122" s="65">
        <v>0</v>
      </c>
      <c r="M122" s="63">
        <v>0</v>
      </c>
      <c r="N122" s="65">
        <v>23000000</v>
      </c>
    </row>
    <row r="123" spans="1:14" ht="39.75" customHeight="1" x14ac:dyDescent="0.25">
      <c r="A123" s="93">
        <v>2</v>
      </c>
      <c r="B123" s="55" t="s">
        <v>304</v>
      </c>
      <c r="C123" s="56" t="s">
        <v>306</v>
      </c>
      <c r="D123" s="57" t="s">
        <v>308</v>
      </c>
      <c r="E123" s="58" t="s">
        <v>50</v>
      </c>
      <c r="F123" s="59" t="s">
        <v>312</v>
      </c>
      <c r="G123" s="60" t="s">
        <v>314</v>
      </c>
      <c r="H123" s="61">
        <v>0</v>
      </c>
      <c r="I123" s="62">
        <v>4700000</v>
      </c>
      <c r="J123" s="63">
        <v>0</v>
      </c>
      <c r="K123" s="64">
        <v>0</v>
      </c>
      <c r="L123" s="65">
        <v>0</v>
      </c>
      <c r="M123" s="63">
        <v>0</v>
      </c>
      <c r="N123" s="65">
        <v>3700000</v>
      </c>
    </row>
    <row r="124" spans="1:14" ht="39.75" customHeight="1" x14ac:dyDescent="0.25">
      <c r="A124" s="93">
        <v>3</v>
      </c>
      <c r="B124" s="55" t="s">
        <v>304</v>
      </c>
      <c r="C124" s="56" t="s">
        <v>306</v>
      </c>
      <c r="D124" s="57" t="s">
        <v>309</v>
      </c>
      <c r="E124" s="58" t="s">
        <v>50</v>
      </c>
      <c r="F124" s="59" t="s">
        <v>312</v>
      </c>
      <c r="G124" s="60" t="s">
        <v>269</v>
      </c>
      <c r="H124" s="61">
        <v>0</v>
      </c>
      <c r="I124" s="62">
        <v>4700000</v>
      </c>
      <c r="J124" s="63">
        <v>0</v>
      </c>
      <c r="K124" s="64">
        <v>0</v>
      </c>
      <c r="L124" s="65">
        <v>0</v>
      </c>
      <c r="M124" s="63">
        <v>0</v>
      </c>
      <c r="N124" s="65">
        <v>3700000</v>
      </c>
    </row>
    <row r="125" spans="1:14" ht="39.75" customHeight="1" x14ac:dyDescent="0.25">
      <c r="A125" s="93">
        <v>4</v>
      </c>
      <c r="B125" s="55" t="s">
        <v>304</v>
      </c>
      <c r="C125" s="56" t="s">
        <v>315</v>
      </c>
      <c r="D125" s="57" t="s">
        <v>308</v>
      </c>
      <c r="E125" s="58" t="s">
        <v>50</v>
      </c>
      <c r="F125" s="59" t="s">
        <v>317</v>
      </c>
      <c r="G125" s="60" t="s">
        <v>86</v>
      </c>
      <c r="H125" s="66">
        <v>0</v>
      </c>
      <c r="I125" s="65">
        <v>50000000</v>
      </c>
      <c r="J125" s="63">
        <v>0</v>
      </c>
      <c r="K125" s="64">
        <v>0</v>
      </c>
      <c r="L125" s="65">
        <v>0</v>
      </c>
      <c r="M125" s="63">
        <v>0</v>
      </c>
      <c r="N125" s="65">
        <v>2000</v>
      </c>
    </row>
    <row r="126" spans="1:14" ht="39.75" customHeight="1" x14ac:dyDescent="0.25">
      <c r="A126" s="93">
        <v>5</v>
      </c>
      <c r="B126" s="55" t="s">
        <v>304</v>
      </c>
      <c r="C126" s="56" t="s">
        <v>315</v>
      </c>
      <c r="D126" s="57" t="s">
        <v>316</v>
      </c>
      <c r="E126" s="58" t="s">
        <v>50</v>
      </c>
      <c r="F126" s="59" t="s">
        <v>317</v>
      </c>
      <c r="G126" s="60" t="s">
        <v>250</v>
      </c>
      <c r="H126" s="66">
        <v>0</v>
      </c>
      <c r="I126" s="65">
        <v>50000000</v>
      </c>
      <c r="J126" s="63">
        <v>0</v>
      </c>
      <c r="K126" s="64">
        <v>0</v>
      </c>
      <c r="L126" s="65">
        <v>0</v>
      </c>
      <c r="M126" s="63">
        <v>0</v>
      </c>
      <c r="N126" s="65">
        <v>2000</v>
      </c>
    </row>
    <row r="127" spans="1:14" ht="62.25" customHeight="1" x14ac:dyDescent="0.25">
      <c r="A127" s="93">
        <v>6</v>
      </c>
      <c r="B127" s="55" t="s">
        <v>304</v>
      </c>
      <c r="C127" s="56" t="s">
        <v>318</v>
      </c>
      <c r="D127" s="57" t="s">
        <v>319</v>
      </c>
      <c r="E127" s="58" t="s">
        <v>320</v>
      </c>
      <c r="F127" s="59" t="s">
        <v>321</v>
      </c>
      <c r="G127" s="60" t="s">
        <v>322</v>
      </c>
      <c r="H127" s="66">
        <v>0</v>
      </c>
      <c r="I127" s="65">
        <v>10378789</v>
      </c>
      <c r="J127" s="63">
        <v>0</v>
      </c>
      <c r="K127" s="67">
        <v>6340358</v>
      </c>
      <c r="L127" s="65">
        <v>0</v>
      </c>
      <c r="M127" s="63">
        <v>0</v>
      </c>
      <c r="N127" s="65">
        <v>4038431</v>
      </c>
    </row>
    <row r="128" spans="1:14" ht="67.5" customHeight="1" x14ac:dyDescent="0.25">
      <c r="A128" s="93">
        <v>7</v>
      </c>
      <c r="B128" s="55" t="s">
        <v>304</v>
      </c>
      <c r="C128" s="56" t="s">
        <v>323</v>
      </c>
      <c r="D128" s="57" t="s">
        <v>308</v>
      </c>
      <c r="E128" s="58" t="s">
        <v>50</v>
      </c>
      <c r="F128" s="59" t="s">
        <v>329</v>
      </c>
      <c r="G128" s="60" t="s">
        <v>111</v>
      </c>
      <c r="H128" s="66">
        <v>0</v>
      </c>
      <c r="I128" s="65">
        <v>267937500</v>
      </c>
      <c r="J128" s="63">
        <v>0</v>
      </c>
      <c r="K128" s="67">
        <v>68482000</v>
      </c>
      <c r="L128" s="65">
        <v>0</v>
      </c>
      <c r="M128" s="63">
        <v>0</v>
      </c>
      <c r="N128" s="65">
        <v>13983500</v>
      </c>
    </row>
    <row r="129" spans="1:14" ht="51.75" customHeight="1" x14ac:dyDescent="0.25">
      <c r="A129" s="93">
        <v>8</v>
      </c>
      <c r="B129" s="55" t="s">
        <v>304</v>
      </c>
      <c r="C129" s="56" t="s">
        <v>323</v>
      </c>
      <c r="D129" s="57" t="s">
        <v>324</v>
      </c>
      <c r="E129" s="58" t="s">
        <v>50</v>
      </c>
      <c r="F129" s="59" t="s">
        <v>330</v>
      </c>
      <c r="G129" s="60" t="s">
        <v>335</v>
      </c>
      <c r="H129" s="66">
        <v>0</v>
      </c>
      <c r="I129" s="65">
        <v>5575500</v>
      </c>
      <c r="J129" s="63">
        <v>0</v>
      </c>
      <c r="K129" s="67">
        <v>0</v>
      </c>
      <c r="L129" s="65">
        <v>0</v>
      </c>
      <c r="M129" s="63">
        <v>0</v>
      </c>
      <c r="N129" s="65">
        <v>575500</v>
      </c>
    </row>
    <row r="130" spans="1:14" ht="51.75" customHeight="1" x14ac:dyDescent="0.25">
      <c r="A130" s="93">
        <v>9</v>
      </c>
      <c r="B130" s="55" t="s">
        <v>304</v>
      </c>
      <c r="C130" s="56" t="s">
        <v>323</v>
      </c>
      <c r="D130" s="57" t="s">
        <v>325</v>
      </c>
      <c r="E130" s="58" t="s">
        <v>50</v>
      </c>
      <c r="F130" s="59" t="s">
        <v>331</v>
      </c>
      <c r="G130" s="60" t="s">
        <v>336</v>
      </c>
      <c r="H130" s="66">
        <v>0</v>
      </c>
      <c r="I130" s="65">
        <v>26550000</v>
      </c>
      <c r="J130" s="63">
        <v>0</v>
      </c>
      <c r="K130" s="67">
        <v>0</v>
      </c>
      <c r="L130" s="65">
        <v>0</v>
      </c>
      <c r="M130" s="63">
        <v>0</v>
      </c>
      <c r="N130" s="65">
        <v>2000</v>
      </c>
    </row>
    <row r="131" spans="1:14" ht="51.75" customHeight="1" x14ac:dyDescent="0.25">
      <c r="A131" s="93">
        <v>10</v>
      </c>
      <c r="B131" s="55" t="s">
        <v>304</v>
      </c>
      <c r="C131" s="56" t="s">
        <v>323</v>
      </c>
      <c r="D131" s="57" t="s">
        <v>326</v>
      </c>
      <c r="E131" s="58" t="s">
        <v>50</v>
      </c>
      <c r="F131" s="59" t="s">
        <v>332</v>
      </c>
      <c r="G131" s="60" t="s">
        <v>215</v>
      </c>
      <c r="H131" s="66">
        <v>0</v>
      </c>
      <c r="I131" s="65">
        <v>160590000</v>
      </c>
      <c r="J131" s="63">
        <v>0</v>
      </c>
      <c r="K131" s="67">
        <v>68482000</v>
      </c>
      <c r="L131" s="65">
        <v>0</v>
      </c>
      <c r="M131" s="63">
        <v>0</v>
      </c>
      <c r="N131" s="65">
        <v>13402000</v>
      </c>
    </row>
    <row r="132" spans="1:14" ht="47.25" customHeight="1" x14ac:dyDescent="0.25">
      <c r="A132" s="93">
        <v>11</v>
      </c>
      <c r="B132" s="55" t="s">
        <v>304</v>
      </c>
      <c r="C132" s="56" t="s">
        <v>323</v>
      </c>
      <c r="D132" s="57" t="s">
        <v>327</v>
      </c>
      <c r="E132" s="58" t="s">
        <v>50</v>
      </c>
      <c r="F132" s="59" t="s">
        <v>333</v>
      </c>
      <c r="G132" s="60" t="s">
        <v>215</v>
      </c>
      <c r="H132" s="66">
        <v>0</v>
      </c>
      <c r="I132" s="65">
        <v>60000000</v>
      </c>
      <c r="J132" s="63">
        <v>0</v>
      </c>
      <c r="K132" s="67">
        <v>0</v>
      </c>
      <c r="L132" s="65">
        <v>0</v>
      </c>
      <c r="M132" s="63">
        <v>0</v>
      </c>
      <c r="N132" s="65">
        <v>2000</v>
      </c>
    </row>
    <row r="133" spans="1:14" ht="47.25" customHeight="1" x14ac:dyDescent="0.25">
      <c r="A133" s="93">
        <v>12</v>
      </c>
      <c r="B133" s="55" t="s">
        <v>304</v>
      </c>
      <c r="C133" s="56" t="s">
        <v>323</v>
      </c>
      <c r="D133" s="57" t="s">
        <v>328</v>
      </c>
      <c r="E133" s="58" t="s">
        <v>50</v>
      </c>
      <c r="F133" s="59" t="s">
        <v>334</v>
      </c>
      <c r="G133" s="60" t="s">
        <v>215</v>
      </c>
      <c r="H133" s="66">
        <v>0</v>
      </c>
      <c r="I133" s="65">
        <v>15222000</v>
      </c>
      <c r="J133" s="63">
        <v>0</v>
      </c>
      <c r="K133" s="67">
        <v>0</v>
      </c>
      <c r="L133" s="65">
        <v>0</v>
      </c>
      <c r="M133" s="63">
        <v>0</v>
      </c>
      <c r="N133" s="65">
        <v>2000</v>
      </c>
    </row>
    <row r="134" spans="1:14" ht="47.25" customHeight="1" x14ac:dyDescent="0.25">
      <c r="A134" s="93">
        <v>13</v>
      </c>
      <c r="B134" s="55" t="s">
        <v>304</v>
      </c>
      <c r="C134" s="56" t="s">
        <v>337</v>
      </c>
      <c r="D134" s="57" t="s">
        <v>308</v>
      </c>
      <c r="E134" s="58" t="s">
        <v>50</v>
      </c>
      <c r="F134" s="59" t="s">
        <v>345</v>
      </c>
      <c r="G134" s="60" t="s">
        <v>124</v>
      </c>
      <c r="H134" s="66">
        <v>0</v>
      </c>
      <c r="I134" s="65">
        <v>156002000</v>
      </c>
      <c r="J134" s="63">
        <v>0</v>
      </c>
      <c r="K134" s="67">
        <v>0</v>
      </c>
      <c r="L134" s="65">
        <v>0</v>
      </c>
      <c r="M134" s="63">
        <v>0</v>
      </c>
      <c r="N134" s="65">
        <v>8000</v>
      </c>
    </row>
    <row r="135" spans="1:14" ht="47.25" customHeight="1" x14ac:dyDescent="0.25">
      <c r="A135" s="93">
        <v>14</v>
      </c>
      <c r="B135" s="55" t="s">
        <v>304</v>
      </c>
      <c r="C135" s="56" t="s">
        <v>337</v>
      </c>
      <c r="D135" s="57" t="s">
        <v>339</v>
      </c>
      <c r="E135" s="58" t="s">
        <v>50</v>
      </c>
      <c r="F135" s="59" t="s">
        <v>346</v>
      </c>
      <c r="G135" s="60" t="s">
        <v>250</v>
      </c>
      <c r="H135" s="66">
        <v>0</v>
      </c>
      <c r="I135" s="65">
        <v>62002000</v>
      </c>
      <c r="J135" s="63">
        <v>0</v>
      </c>
      <c r="K135" s="67">
        <v>0</v>
      </c>
      <c r="L135" s="65">
        <v>0</v>
      </c>
      <c r="M135" s="63">
        <v>0</v>
      </c>
      <c r="N135" s="65">
        <v>2000</v>
      </c>
    </row>
    <row r="136" spans="1:14" ht="47.25" customHeight="1" x14ac:dyDescent="0.25">
      <c r="A136" s="93">
        <v>15</v>
      </c>
      <c r="B136" s="55" t="s">
        <v>304</v>
      </c>
      <c r="C136" s="56" t="s">
        <v>337</v>
      </c>
      <c r="D136" s="57" t="s">
        <v>340</v>
      </c>
      <c r="E136" s="58" t="s">
        <v>50</v>
      </c>
      <c r="F136" s="59" t="s">
        <v>331</v>
      </c>
      <c r="G136" s="60" t="s">
        <v>250</v>
      </c>
      <c r="H136" s="66">
        <v>0</v>
      </c>
      <c r="I136" s="65">
        <v>40000000</v>
      </c>
      <c r="J136" s="63">
        <v>0</v>
      </c>
      <c r="K136" s="67">
        <v>0</v>
      </c>
      <c r="L136" s="65">
        <v>0</v>
      </c>
      <c r="M136" s="63">
        <v>0</v>
      </c>
      <c r="N136" s="65">
        <v>2000</v>
      </c>
    </row>
    <row r="137" spans="1:14" ht="47.25" customHeight="1" x14ac:dyDescent="0.25">
      <c r="A137" s="93">
        <v>16</v>
      </c>
      <c r="B137" s="55" t="s">
        <v>304</v>
      </c>
      <c r="C137" s="56" t="s">
        <v>337</v>
      </c>
      <c r="D137" s="57" t="s">
        <v>341</v>
      </c>
      <c r="E137" s="58" t="s">
        <v>50</v>
      </c>
      <c r="F137" s="59" t="s">
        <v>347</v>
      </c>
      <c r="G137" s="60" t="s">
        <v>286</v>
      </c>
      <c r="H137" s="66">
        <v>0</v>
      </c>
      <c r="I137" s="65">
        <v>50000000</v>
      </c>
      <c r="J137" s="63">
        <v>0</v>
      </c>
      <c r="K137" s="67">
        <v>0</v>
      </c>
      <c r="L137" s="65">
        <v>0</v>
      </c>
      <c r="M137" s="63">
        <v>0</v>
      </c>
      <c r="N137" s="65">
        <v>2000</v>
      </c>
    </row>
    <row r="138" spans="1:14" ht="47.25" customHeight="1" x14ac:dyDescent="0.25">
      <c r="A138" s="93">
        <v>17</v>
      </c>
      <c r="B138" s="55" t="s">
        <v>304</v>
      </c>
      <c r="C138" s="56" t="s">
        <v>337</v>
      </c>
      <c r="D138" s="57" t="s">
        <v>342</v>
      </c>
      <c r="E138" s="58" t="s">
        <v>50</v>
      </c>
      <c r="F138" s="59" t="s">
        <v>348</v>
      </c>
      <c r="G138" s="60" t="s">
        <v>352</v>
      </c>
      <c r="H138" s="66">
        <v>0</v>
      </c>
      <c r="I138" s="65">
        <v>4000000</v>
      </c>
      <c r="J138" s="63">
        <v>0</v>
      </c>
      <c r="K138" s="67">
        <v>0</v>
      </c>
      <c r="L138" s="65">
        <v>0</v>
      </c>
      <c r="M138" s="63">
        <v>0</v>
      </c>
      <c r="N138" s="65">
        <v>2000</v>
      </c>
    </row>
    <row r="139" spans="1:14" ht="47.25" customHeight="1" x14ac:dyDescent="0.25">
      <c r="A139" s="93">
        <v>18</v>
      </c>
      <c r="B139" s="55" t="s">
        <v>304</v>
      </c>
      <c r="C139" s="56" t="s">
        <v>338</v>
      </c>
      <c r="D139" s="57" t="s">
        <v>308</v>
      </c>
      <c r="E139" s="58" t="s">
        <v>50</v>
      </c>
      <c r="F139" s="59" t="s">
        <v>349</v>
      </c>
      <c r="G139" s="60" t="s">
        <v>353</v>
      </c>
      <c r="H139" s="66">
        <v>0</v>
      </c>
      <c r="I139" s="65">
        <v>142000000</v>
      </c>
      <c r="J139" s="63">
        <v>0</v>
      </c>
      <c r="K139" s="67">
        <v>140318000</v>
      </c>
      <c r="L139" s="65">
        <v>0</v>
      </c>
      <c r="M139" s="63">
        <v>0</v>
      </c>
      <c r="N139" s="65">
        <v>1682000</v>
      </c>
    </row>
    <row r="140" spans="1:14" ht="47.25" customHeight="1" x14ac:dyDescent="0.25">
      <c r="A140" s="93">
        <v>19</v>
      </c>
      <c r="B140" s="55" t="s">
        <v>304</v>
      </c>
      <c r="C140" s="56" t="s">
        <v>338</v>
      </c>
      <c r="D140" s="57" t="s">
        <v>343</v>
      </c>
      <c r="E140" s="58" t="s">
        <v>50</v>
      </c>
      <c r="F140" s="59" t="s">
        <v>350</v>
      </c>
      <c r="G140" s="60" t="s">
        <v>247</v>
      </c>
      <c r="H140" s="66">
        <v>0</v>
      </c>
      <c r="I140" s="65">
        <v>78000000</v>
      </c>
      <c r="J140" s="63">
        <v>0</v>
      </c>
      <c r="K140" s="67">
        <v>77998000</v>
      </c>
      <c r="L140" s="65">
        <v>0</v>
      </c>
      <c r="M140" s="63">
        <v>0</v>
      </c>
      <c r="N140" s="65">
        <v>2000</v>
      </c>
    </row>
    <row r="141" spans="1:14" ht="47.25" customHeight="1" x14ac:dyDescent="0.25">
      <c r="A141" s="93">
        <v>20</v>
      </c>
      <c r="B141" s="55" t="s">
        <v>304</v>
      </c>
      <c r="C141" s="56" t="s">
        <v>338</v>
      </c>
      <c r="D141" s="57" t="s">
        <v>344</v>
      </c>
      <c r="E141" s="58" t="s">
        <v>50</v>
      </c>
      <c r="F141" s="59" t="s">
        <v>351</v>
      </c>
      <c r="G141" s="60" t="s">
        <v>247</v>
      </c>
      <c r="H141" s="66">
        <v>0</v>
      </c>
      <c r="I141" s="65">
        <v>64000000</v>
      </c>
      <c r="J141" s="63">
        <v>0</v>
      </c>
      <c r="K141" s="67">
        <v>62320000</v>
      </c>
      <c r="L141" s="65">
        <v>0</v>
      </c>
      <c r="M141" s="63">
        <v>0</v>
      </c>
      <c r="N141" s="65">
        <v>1680000</v>
      </c>
    </row>
    <row r="142" spans="1:14" ht="47.25" customHeight="1" x14ac:dyDescent="0.25">
      <c r="A142" s="93">
        <v>21</v>
      </c>
      <c r="B142" s="55" t="s">
        <v>304</v>
      </c>
      <c r="C142" s="56" t="s">
        <v>354</v>
      </c>
      <c r="D142" s="57" t="s">
        <v>308</v>
      </c>
      <c r="E142" s="58" t="s">
        <v>50</v>
      </c>
      <c r="F142" s="59" t="s">
        <v>361</v>
      </c>
      <c r="G142" s="60" t="s">
        <v>365</v>
      </c>
      <c r="H142" s="66">
        <v>0</v>
      </c>
      <c r="I142" s="65">
        <v>164778000</v>
      </c>
      <c r="J142" s="63">
        <v>0</v>
      </c>
      <c r="K142" s="67">
        <v>101870000</v>
      </c>
      <c r="L142" s="65">
        <v>0</v>
      </c>
      <c r="M142" s="63">
        <v>0</v>
      </c>
      <c r="N142" s="65">
        <v>26000000</v>
      </c>
    </row>
    <row r="143" spans="1:14" ht="47.25" customHeight="1" x14ac:dyDescent="0.25">
      <c r="A143" s="93">
        <v>22</v>
      </c>
      <c r="B143" s="55" t="s">
        <v>304</v>
      </c>
      <c r="C143" s="56" t="s">
        <v>354</v>
      </c>
      <c r="D143" s="57" t="s">
        <v>357</v>
      </c>
      <c r="E143" s="58" t="s">
        <v>50</v>
      </c>
      <c r="F143" s="59" t="s">
        <v>362</v>
      </c>
      <c r="G143" s="60" t="s">
        <v>365</v>
      </c>
      <c r="H143" s="66">
        <v>0</v>
      </c>
      <c r="I143" s="65">
        <v>141280000</v>
      </c>
      <c r="J143" s="63">
        <v>0</v>
      </c>
      <c r="K143" s="67">
        <v>84872000</v>
      </c>
      <c r="L143" s="65">
        <v>0</v>
      </c>
      <c r="M143" s="63">
        <v>0</v>
      </c>
      <c r="N143" s="65">
        <v>19500000</v>
      </c>
    </row>
    <row r="144" spans="1:14" ht="47.25" customHeight="1" x14ac:dyDescent="0.25">
      <c r="A144" s="93">
        <v>23</v>
      </c>
      <c r="B144" s="55" t="s">
        <v>304</v>
      </c>
      <c r="C144" s="56" t="s">
        <v>354</v>
      </c>
      <c r="D144" s="57" t="s">
        <v>358</v>
      </c>
      <c r="E144" s="58" t="s">
        <v>50</v>
      </c>
      <c r="F144" s="59" t="s">
        <v>363</v>
      </c>
      <c r="G144" s="60" t="s">
        <v>285</v>
      </c>
      <c r="H144" s="66">
        <v>0</v>
      </c>
      <c r="I144" s="65">
        <v>23498000</v>
      </c>
      <c r="J144" s="63">
        <v>0</v>
      </c>
      <c r="K144" s="67">
        <v>16998000</v>
      </c>
      <c r="L144" s="65">
        <v>0</v>
      </c>
      <c r="M144" s="63">
        <v>0</v>
      </c>
      <c r="N144" s="65">
        <v>6500000</v>
      </c>
    </row>
    <row r="145" spans="1:14" ht="47.25" customHeight="1" x14ac:dyDescent="0.25">
      <c r="A145" s="93">
        <v>24</v>
      </c>
      <c r="B145" s="55" t="s">
        <v>304</v>
      </c>
      <c r="C145" s="56" t="s">
        <v>355</v>
      </c>
      <c r="D145" s="57" t="s">
        <v>359</v>
      </c>
      <c r="E145" s="58" t="s">
        <v>50</v>
      </c>
      <c r="F145" s="59" t="s">
        <v>284</v>
      </c>
      <c r="G145" s="60" t="s">
        <v>365</v>
      </c>
      <c r="H145" s="66">
        <v>0</v>
      </c>
      <c r="I145" s="65">
        <v>30550000</v>
      </c>
      <c r="J145" s="63">
        <v>0</v>
      </c>
      <c r="K145" s="67">
        <v>25550000</v>
      </c>
      <c r="L145" s="65">
        <v>0</v>
      </c>
      <c r="M145" s="63">
        <v>0</v>
      </c>
      <c r="N145" s="65">
        <v>4298000</v>
      </c>
    </row>
    <row r="146" spans="1:14" ht="61.5" customHeight="1" x14ac:dyDescent="0.25">
      <c r="A146" s="93">
        <v>25</v>
      </c>
      <c r="B146" s="55" t="s">
        <v>304</v>
      </c>
      <c r="C146" s="56" t="s">
        <v>356</v>
      </c>
      <c r="D146" s="57" t="s">
        <v>360</v>
      </c>
      <c r="E146" s="58" t="s">
        <v>50</v>
      </c>
      <c r="F146" s="59" t="s">
        <v>364</v>
      </c>
      <c r="G146" s="60" t="s">
        <v>366</v>
      </c>
      <c r="H146" s="66">
        <v>0</v>
      </c>
      <c r="I146" s="65">
        <v>13000000</v>
      </c>
      <c r="J146" s="63">
        <v>0</v>
      </c>
      <c r="K146" s="67">
        <v>4948680</v>
      </c>
      <c r="L146" s="65">
        <v>0</v>
      </c>
      <c r="M146" s="63">
        <v>0</v>
      </c>
      <c r="N146" s="65">
        <v>2300000</v>
      </c>
    </row>
    <row r="147" spans="1:14" ht="61.5" customHeight="1" x14ac:dyDescent="0.25">
      <c r="A147" s="93">
        <v>26</v>
      </c>
      <c r="B147" s="55" t="s">
        <v>304</v>
      </c>
      <c r="C147" s="56" t="s">
        <v>367</v>
      </c>
      <c r="D147" s="57" t="s">
        <v>308</v>
      </c>
      <c r="E147" s="58" t="s">
        <v>50</v>
      </c>
      <c r="F147" s="59" t="s">
        <v>373</v>
      </c>
      <c r="G147" s="60" t="s">
        <v>377</v>
      </c>
      <c r="H147" s="66">
        <v>0</v>
      </c>
      <c r="I147" s="65">
        <v>137125000</v>
      </c>
      <c r="J147" s="63">
        <v>0</v>
      </c>
      <c r="K147" s="67">
        <v>43692000</v>
      </c>
      <c r="L147" s="65">
        <v>0</v>
      </c>
      <c r="M147" s="63">
        <v>0</v>
      </c>
      <c r="N147" s="65">
        <v>17117000</v>
      </c>
    </row>
    <row r="148" spans="1:14" ht="61.5" customHeight="1" x14ac:dyDescent="0.25">
      <c r="A148" s="93">
        <v>27</v>
      </c>
      <c r="B148" s="55" t="s">
        <v>304</v>
      </c>
      <c r="C148" s="56" t="s">
        <v>367</v>
      </c>
      <c r="D148" s="57" t="s">
        <v>369</v>
      </c>
      <c r="E148" s="58" t="s">
        <v>50</v>
      </c>
      <c r="F148" s="59" t="s">
        <v>374</v>
      </c>
      <c r="G148" s="60" t="s">
        <v>114</v>
      </c>
      <c r="H148" s="66">
        <v>0</v>
      </c>
      <c r="I148" s="65">
        <v>92500000</v>
      </c>
      <c r="J148" s="63">
        <v>0</v>
      </c>
      <c r="K148" s="67">
        <v>0</v>
      </c>
      <c r="L148" s="65">
        <v>0</v>
      </c>
      <c r="M148" s="63">
        <v>0</v>
      </c>
      <c r="N148" s="65">
        <v>16184000</v>
      </c>
    </row>
    <row r="149" spans="1:14" ht="61.5" customHeight="1" x14ac:dyDescent="0.25">
      <c r="A149" s="93">
        <v>28</v>
      </c>
      <c r="B149" s="55" t="s">
        <v>304</v>
      </c>
      <c r="C149" s="56" t="s">
        <v>367</v>
      </c>
      <c r="D149" s="57" t="s">
        <v>370</v>
      </c>
      <c r="E149" s="58" t="s">
        <v>50</v>
      </c>
      <c r="F149" s="59" t="s">
        <v>375</v>
      </c>
      <c r="G149" s="60" t="s">
        <v>378</v>
      </c>
      <c r="H149" s="66">
        <v>0</v>
      </c>
      <c r="I149" s="65">
        <v>44625000</v>
      </c>
      <c r="J149" s="63">
        <v>0</v>
      </c>
      <c r="K149" s="67">
        <v>43692000</v>
      </c>
      <c r="L149" s="65">
        <v>0</v>
      </c>
      <c r="M149" s="63">
        <v>0</v>
      </c>
      <c r="N149" s="65">
        <v>933000</v>
      </c>
    </row>
    <row r="150" spans="1:14" ht="61.5" customHeight="1" x14ac:dyDescent="0.25">
      <c r="A150" s="93">
        <v>29</v>
      </c>
      <c r="B150" s="55" t="s">
        <v>304</v>
      </c>
      <c r="C150" s="56" t="s">
        <v>368</v>
      </c>
      <c r="D150" s="57" t="s">
        <v>371</v>
      </c>
      <c r="E150" s="58" t="s">
        <v>50</v>
      </c>
      <c r="F150" s="59" t="s">
        <v>261</v>
      </c>
      <c r="G150" s="60" t="s">
        <v>379</v>
      </c>
      <c r="H150" s="66">
        <v>0</v>
      </c>
      <c r="I150" s="65">
        <v>696000</v>
      </c>
      <c r="J150" s="63">
        <v>0</v>
      </c>
      <c r="K150" s="67">
        <v>496000</v>
      </c>
      <c r="L150" s="65">
        <v>0</v>
      </c>
      <c r="M150" s="63">
        <v>0</v>
      </c>
      <c r="N150" s="65">
        <v>100000</v>
      </c>
    </row>
    <row r="151" spans="1:14" ht="61.5" customHeight="1" x14ac:dyDescent="0.25">
      <c r="A151" s="93">
        <v>30</v>
      </c>
      <c r="B151" s="55" t="s">
        <v>304</v>
      </c>
      <c r="C151" s="56" t="s">
        <v>368</v>
      </c>
      <c r="D151" s="57" t="s">
        <v>372</v>
      </c>
      <c r="E151" s="58" t="s">
        <v>50</v>
      </c>
      <c r="F151" s="59" t="s">
        <v>376</v>
      </c>
      <c r="G151" s="60" t="s">
        <v>379</v>
      </c>
      <c r="H151" s="66">
        <v>0</v>
      </c>
      <c r="I151" s="65">
        <v>21462000</v>
      </c>
      <c r="J151" s="63">
        <v>0</v>
      </c>
      <c r="K151" s="67">
        <v>16162000</v>
      </c>
      <c r="L151" s="65">
        <v>0</v>
      </c>
      <c r="M151" s="63">
        <v>0</v>
      </c>
      <c r="N151" s="65">
        <v>2500000</v>
      </c>
    </row>
    <row r="152" spans="1:14" ht="61.5" customHeight="1" x14ac:dyDescent="0.25">
      <c r="A152" s="93">
        <v>31</v>
      </c>
      <c r="B152" s="55" t="s">
        <v>304</v>
      </c>
      <c r="C152" s="56" t="s">
        <v>355</v>
      </c>
      <c r="D152" s="57" t="s">
        <v>381</v>
      </c>
      <c r="E152" s="58" t="s">
        <v>50</v>
      </c>
      <c r="F152" s="59" t="s">
        <v>284</v>
      </c>
      <c r="G152" s="60" t="s">
        <v>183</v>
      </c>
      <c r="H152" s="66">
        <v>0</v>
      </c>
      <c r="I152" s="65">
        <v>6000000</v>
      </c>
      <c r="J152" s="63">
        <v>0</v>
      </c>
      <c r="K152" s="67">
        <v>5854000</v>
      </c>
      <c r="L152" s="65">
        <v>0</v>
      </c>
      <c r="M152" s="63">
        <v>0</v>
      </c>
      <c r="N152" s="65">
        <v>2000</v>
      </c>
    </row>
    <row r="153" spans="1:14" ht="61.5" customHeight="1" x14ac:dyDescent="0.25">
      <c r="A153" s="93">
        <v>32</v>
      </c>
      <c r="B153" s="55" t="s">
        <v>304</v>
      </c>
      <c r="C153" s="56" t="s">
        <v>380</v>
      </c>
      <c r="D153" s="57" t="s">
        <v>382</v>
      </c>
      <c r="E153" s="58" t="s">
        <v>50</v>
      </c>
      <c r="F153" s="59" t="s">
        <v>384</v>
      </c>
      <c r="G153" s="60" t="s">
        <v>386</v>
      </c>
      <c r="H153" s="66">
        <v>0</v>
      </c>
      <c r="I153" s="65">
        <v>30000000</v>
      </c>
      <c r="J153" s="63">
        <v>0</v>
      </c>
      <c r="K153" s="67">
        <v>16550000</v>
      </c>
      <c r="L153" s="65">
        <v>0</v>
      </c>
      <c r="M153" s="63">
        <v>0</v>
      </c>
      <c r="N153" s="65">
        <v>12000000</v>
      </c>
    </row>
    <row r="154" spans="1:14" ht="61.5" customHeight="1" x14ac:dyDescent="0.25">
      <c r="A154" s="93">
        <v>33</v>
      </c>
      <c r="B154" s="55" t="s">
        <v>304</v>
      </c>
      <c r="C154" s="56" t="s">
        <v>356</v>
      </c>
      <c r="D154" s="57" t="s">
        <v>383</v>
      </c>
      <c r="E154" s="58" t="s">
        <v>50</v>
      </c>
      <c r="F154" s="59" t="s">
        <v>385</v>
      </c>
      <c r="G154" s="60" t="s">
        <v>152</v>
      </c>
      <c r="H154" s="66">
        <v>0</v>
      </c>
      <c r="I154" s="65">
        <v>197592488</v>
      </c>
      <c r="J154" s="63">
        <v>0</v>
      </c>
      <c r="K154" s="67">
        <v>195342488</v>
      </c>
      <c r="L154" s="65">
        <v>0</v>
      </c>
      <c r="M154" s="63">
        <v>0</v>
      </c>
      <c r="N154" s="65">
        <v>2250000</v>
      </c>
    </row>
    <row r="155" spans="1:14" ht="61.5" customHeight="1" x14ac:dyDescent="0.25">
      <c r="A155" s="93">
        <v>34</v>
      </c>
      <c r="B155" s="55" t="s">
        <v>304</v>
      </c>
      <c r="C155" s="56" t="s">
        <v>356</v>
      </c>
      <c r="D155" s="57" t="s">
        <v>308</v>
      </c>
      <c r="E155" s="58" t="s">
        <v>50</v>
      </c>
      <c r="F155" s="59" t="s">
        <v>394</v>
      </c>
      <c r="G155" s="60" t="s">
        <v>398</v>
      </c>
      <c r="H155" s="66">
        <v>0</v>
      </c>
      <c r="I155" s="65">
        <v>6173000</v>
      </c>
      <c r="J155" s="63">
        <v>0</v>
      </c>
      <c r="K155" s="67">
        <v>1958591</v>
      </c>
      <c r="L155" s="65">
        <v>0</v>
      </c>
      <c r="M155" s="63">
        <v>0</v>
      </c>
      <c r="N155" s="65">
        <v>2200000</v>
      </c>
    </row>
    <row r="156" spans="1:14" ht="61.5" customHeight="1" x14ac:dyDescent="0.25">
      <c r="A156" s="93">
        <v>35</v>
      </c>
      <c r="B156" s="55" t="s">
        <v>304</v>
      </c>
      <c r="C156" s="56" t="s">
        <v>356</v>
      </c>
      <c r="D156" s="57" t="s">
        <v>388</v>
      </c>
      <c r="E156" s="58" t="s">
        <v>50</v>
      </c>
      <c r="F156" s="59" t="s">
        <v>395</v>
      </c>
      <c r="G156" s="60" t="s">
        <v>269</v>
      </c>
      <c r="H156" s="66">
        <v>0</v>
      </c>
      <c r="I156" s="65">
        <v>5000000</v>
      </c>
      <c r="J156" s="63">
        <v>0</v>
      </c>
      <c r="K156" s="67">
        <v>1134591</v>
      </c>
      <c r="L156" s="65">
        <v>0</v>
      </c>
      <c r="M156" s="63">
        <v>0</v>
      </c>
      <c r="N156" s="65">
        <v>2198000</v>
      </c>
    </row>
    <row r="157" spans="1:14" ht="61.5" customHeight="1" x14ac:dyDescent="0.25">
      <c r="A157" s="93">
        <v>36</v>
      </c>
      <c r="B157" s="55" t="s">
        <v>304</v>
      </c>
      <c r="C157" s="56" t="s">
        <v>356</v>
      </c>
      <c r="D157" s="57" t="s">
        <v>389</v>
      </c>
      <c r="E157" s="58" t="s">
        <v>50</v>
      </c>
      <c r="F157" s="59" t="s">
        <v>396</v>
      </c>
      <c r="G157" s="60" t="s">
        <v>352</v>
      </c>
      <c r="H157" s="66">
        <v>0</v>
      </c>
      <c r="I157" s="65">
        <v>1173000</v>
      </c>
      <c r="J157" s="63">
        <v>0</v>
      </c>
      <c r="K157" s="67">
        <v>824000</v>
      </c>
      <c r="L157" s="65">
        <v>0</v>
      </c>
      <c r="M157" s="63">
        <v>0</v>
      </c>
      <c r="N157" s="65">
        <v>2000</v>
      </c>
    </row>
    <row r="158" spans="1:14" ht="61.5" customHeight="1" x14ac:dyDescent="0.25">
      <c r="A158" s="93">
        <v>37</v>
      </c>
      <c r="B158" s="55" t="s">
        <v>304</v>
      </c>
      <c r="C158" s="56" t="s">
        <v>354</v>
      </c>
      <c r="D158" s="57" t="s">
        <v>390</v>
      </c>
      <c r="E158" s="58" t="s">
        <v>50</v>
      </c>
      <c r="F158" s="59" t="s">
        <v>66</v>
      </c>
      <c r="G158" s="60" t="s">
        <v>398</v>
      </c>
      <c r="H158" s="66">
        <v>0</v>
      </c>
      <c r="I158" s="65">
        <v>3014000</v>
      </c>
      <c r="J158" s="63">
        <v>0</v>
      </c>
      <c r="K158" s="67">
        <v>2614000</v>
      </c>
      <c r="L158" s="65">
        <v>0</v>
      </c>
      <c r="M158" s="63">
        <v>0</v>
      </c>
      <c r="N158" s="65">
        <v>200000</v>
      </c>
    </row>
    <row r="159" spans="1:14" ht="61.5" customHeight="1" x14ac:dyDescent="0.25">
      <c r="A159" s="93">
        <v>38</v>
      </c>
      <c r="B159" s="55" t="s">
        <v>304</v>
      </c>
      <c r="C159" s="56" t="s">
        <v>380</v>
      </c>
      <c r="D159" s="57" t="s">
        <v>391</v>
      </c>
      <c r="E159" s="58" t="s">
        <v>50</v>
      </c>
      <c r="F159" s="59" t="s">
        <v>284</v>
      </c>
      <c r="G159" s="60" t="s">
        <v>186</v>
      </c>
      <c r="H159" s="66">
        <v>0</v>
      </c>
      <c r="I159" s="65">
        <v>157739604</v>
      </c>
      <c r="J159" s="63">
        <v>0</v>
      </c>
      <c r="K159" s="67">
        <v>54781600</v>
      </c>
      <c r="L159" s="65">
        <v>0</v>
      </c>
      <c r="M159" s="63">
        <v>0</v>
      </c>
      <c r="N159" s="65">
        <v>30000000</v>
      </c>
    </row>
    <row r="160" spans="1:14" ht="61.5" customHeight="1" x14ac:dyDescent="0.25">
      <c r="A160" s="93">
        <v>39</v>
      </c>
      <c r="B160" s="55" t="s">
        <v>304</v>
      </c>
      <c r="C160" s="56" t="s">
        <v>387</v>
      </c>
      <c r="D160" s="57" t="s">
        <v>392</v>
      </c>
      <c r="E160" s="58" t="s">
        <v>50</v>
      </c>
      <c r="F160" s="59" t="s">
        <v>397</v>
      </c>
      <c r="G160" s="60" t="s">
        <v>399</v>
      </c>
      <c r="H160" s="66">
        <v>0</v>
      </c>
      <c r="I160" s="65">
        <v>250000000</v>
      </c>
      <c r="J160" s="63">
        <v>0</v>
      </c>
      <c r="K160" s="67">
        <v>146000000</v>
      </c>
      <c r="L160" s="65">
        <v>0</v>
      </c>
      <c r="M160" s="63">
        <v>0</v>
      </c>
      <c r="N160" s="65">
        <v>1176000</v>
      </c>
    </row>
    <row r="161" spans="1:14" ht="61.5" customHeight="1" x14ac:dyDescent="0.25">
      <c r="A161" s="93">
        <v>40</v>
      </c>
      <c r="B161" s="55" t="s">
        <v>304</v>
      </c>
      <c r="C161" s="56" t="s">
        <v>387</v>
      </c>
      <c r="D161" s="57" t="s">
        <v>393</v>
      </c>
      <c r="E161" s="58" t="s">
        <v>50</v>
      </c>
      <c r="F161" s="59" t="s">
        <v>397</v>
      </c>
      <c r="G161" s="60" t="s">
        <v>399</v>
      </c>
      <c r="H161" s="66">
        <v>0</v>
      </c>
      <c r="I161" s="65">
        <v>250000000</v>
      </c>
      <c r="J161" s="63">
        <v>0</v>
      </c>
      <c r="K161" s="67">
        <v>146000000</v>
      </c>
      <c r="L161" s="65">
        <v>0</v>
      </c>
      <c r="M161" s="63">
        <v>0</v>
      </c>
      <c r="N161" s="65">
        <v>1176000</v>
      </c>
    </row>
    <row r="162" spans="1:14" ht="61.5" customHeight="1" x14ac:dyDescent="0.25">
      <c r="A162" s="93">
        <v>41</v>
      </c>
      <c r="B162" s="55" t="s">
        <v>304</v>
      </c>
      <c r="C162" s="56" t="s">
        <v>356</v>
      </c>
      <c r="D162" s="57" t="s">
        <v>401</v>
      </c>
      <c r="E162" s="58" t="s">
        <v>50</v>
      </c>
      <c r="F162" s="59" t="s">
        <v>384</v>
      </c>
      <c r="G162" s="60" t="s">
        <v>153</v>
      </c>
      <c r="H162" s="66">
        <v>0</v>
      </c>
      <c r="I162" s="65">
        <v>9500000</v>
      </c>
      <c r="J162" s="63">
        <v>0</v>
      </c>
      <c r="K162" s="67">
        <v>106413</v>
      </c>
      <c r="L162" s="65">
        <v>0</v>
      </c>
      <c r="M162" s="63">
        <v>0</v>
      </c>
      <c r="N162" s="65">
        <v>1500000</v>
      </c>
    </row>
    <row r="163" spans="1:14" ht="61.5" customHeight="1" x14ac:dyDescent="0.25">
      <c r="A163" s="93">
        <v>42</v>
      </c>
      <c r="B163" s="55" t="s">
        <v>304</v>
      </c>
      <c r="C163" s="56" t="s">
        <v>380</v>
      </c>
      <c r="D163" s="57" t="s">
        <v>402</v>
      </c>
      <c r="E163" s="58" t="s">
        <v>50</v>
      </c>
      <c r="F163" s="59" t="s">
        <v>284</v>
      </c>
      <c r="G163" s="60" t="s">
        <v>68</v>
      </c>
      <c r="H163" s="66">
        <v>0</v>
      </c>
      <c r="I163" s="65">
        <v>32617000</v>
      </c>
      <c r="J163" s="63">
        <v>0</v>
      </c>
      <c r="K163" s="67">
        <v>10395000</v>
      </c>
      <c r="L163" s="65">
        <v>0</v>
      </c>
      <c r="M163" s="63">
        <v>0</v>
      </c>
      <c r="N163" s="65">
        <v>1000000</v>
      </c>
    </row>
    <row r="164" spans="1:14" ht="61.5" customHeight="1" x14ac:dyDescent="0.25">
      <c r="A164" s="93">
        <v>43</v>
      </c>
      <c r="B164" s="55" t="s">
        <v>304</v>
      </c>
      <c r="C164" s="56" t="s">
        <v>400</v>
      </c>
      <c r="D164" s="57" t="s">
        <v>403</v>
      </c>
      <c r="E164" s="58" t="s">
        <v>52</v>
      </c>
      <c r="F164" s="59" t="s">
        <v>404</v>
      </c>
      <c r="G164" s="60" t="s">
        <v>153</v>
      </c>
      <c r="H164" s="66">
        <v>0</v>
      </c>
      <c r="I164" s="65">
        <v>30540000</v>
      </c>
      <c r="J164" s="63">
        <v>0</v>
      </c>
      <c r="K164" s="67">
        <v>19400000</v>
      </c>
      <c r="L164" s="65">
        <v>0</v>
      </c>
      <c r="M164" s="63">
        <v>0</v>
      </c>
      <c r="N164" s="65">
        <v>2700000</v>
      </c>
    </row>
    <row r="165" spans="1:14" ht="61.5" customHeight="1" x14ac:dyDescent="0.25">
      <c r="A165" s="93">
        <v>44</v>
      </c>
      <c r="B165" s="55" t="s">
        <v>304</v>
      </c>
      <c r="C165" s="56" t="s">
        <v>405</v>
      </c>
      <c r="D165" s="57" t="s">
        <v>308</v>
      </c>
      <c r="E165" s="58" t="s">
        <v>50</v>
      </c>
      <c r="F165" s="59" t="s">
        <v>409</v>
      </c>
      <c r="G165" s="60" t="s">
        <v>249</v>
      </c>
      <c r="H165" s="66">
        <v>0</v>
      </c>
      <c r="I165" s="65">
        <v>41500000</v>
      </c>
      <c r="J165" s="63">
        <v>0</v>
      </c>
      <c r="K165" s="67">
        <v>22800000</v>
      </c>
      <c r="L165" s="65">
        <v>0</v>
      </c>
      <c r="M165" s="63">
        <v>0</v>
      </c>
      <c r="N165" s="65">
        <v>5000000</v>
      </c>
    </row>
    <row r="166" spans="1:14" ht="49.5" customHeight="1" x14ac:dyDescent="0.25">
      <c r="A166" s="93">
        <v>45</v>
      </c>
      <c r="B166" s="55" t="s">
        <v>304</v>
      </c>
      <c r="C166" s="56" t="s">
        <v>405</v>
      </c>
      <c r="D166" s="57" t="s">
        <v>406</v>
      </c>
      <c r="E166" s="58" t="s">
        <v>50</v>
      </c>
      <c r="F166" s="59" t="s">
        <v>409</v>
      </c>
      <c r="G166" s="60" t="s">
        <v>335</v>
      </c>
      <c r="H166" s="66">
        <v>0</v>
      </c>
      <c r="I166" s="65">
        <v>41500000</v>
      </c>
      <c r="J166" s="63">
        <v>0</v>
      </c>
      <c r="K166" s="67">
        <v>22800000</v>
      </c>
      <c r="L166" s="65">
        <v>0</v>
      </c>
      <c r="M166" s="63">
        <v>0</v>
      </c>
      <c r="N166" s="65">
        <v>5000000</v>
      </c>
    </row>
    <row r="167" spans="1:14" ht="66" customHeight="1" x14ac:dyDescent="0.25">
      <c r="A167" s="93">
        <v>46</v>
      </c>
      <c r="B167" s="55" t="s">
        <v>304</v>
      </c>
      <c r="C167" s="56" t="s">
        <v>323</v>
      </c>
      <c r="D167" s="57" t="s">
        <v>407</v>
      </c>
      <c r="E167" s="58" t="s">
        <v>50</v>
      </c>
      <c r="F167" s="59" t="s">
        <v>410</v>
      </c>
      <c r="G167" s="60" t="s">
        <v>412</v>
      </c>
      <c r="H167" s="66">
        <v>0</v>
      </c>
      <c r="I167" s="65">
        <v>11567000</v>
      </c>
      <c r="J167" s="63">
        <v>0</v>
      </c>
      <c r="K167" s="67">
        <v>5067000</v>
      </c>
      <c r="L167" s="65">
        <v>0</v>
      </c>
      <c r="M167" s="63">
        <v>0</v>
      </c>
      <c r="N167" s="65">
        <v>2000000</v>
      </c>
    </row>
    <row r="168" spans="1:14" ht="61.5" customHeight="1" x14ac:dyDescent="0.25">
      <c r="A168" s="93">
        <v>47</v>
      </c>
      <c r="B168" s="55" t="s">
        <v>304</v>
      </c>
      <c r="C168" s="56" t="s">
        <v>356</v>
      </c>
      <c r="D168" s="57" t="s">
        <v>408</v>
      </c>
      <c r="E168" s="58" t="s">
        <v>50</v>
      </c>
      <c r="F168" s="59" t="s">
        <v>411</v>
      </c>
      <c r="G168" s="60" t="s">
        <v>247</v>
      </c>
      <c r="H168" s="66">
        <v>0</v>
      </c>
      <c r="I168" s="65">
        <v>2978364</v>
      </c>
      <c r="J168" s="63">
        <v>0</v>
      </c>
      <c r="K168" s="67">
        <v>2928364</v>
      </c>
      <c r="L168" s="65">
        <v>0</v>
      </c>
      <c r="M168" s="63">
        <v>0</v>
      </c>
      <c r="N168" s="65">
        <v>50000</v>
      </c>
    </row>
    <row r="169" spans="1:14" ht="49.5" customHeight="1" x14ac:dyDescent="0.25">
      <c r="A169" s="93">
        <v>48</v>
      </c>
      <c r="B169" s="55" t="s">
        <v>304</v>
      </c>
      <c r="C169" s="56" t="s">
        <v>355</v>
      </c>
      <c r="D169" s="57" t="s">
        <v>413</v>
      </c>
      <c r="E169" s="58" t="s">
        <v>50</v>
      </c>
      <c r="F169" s="59" t="s">
        <v>420</v>
      </c>
      <c r="G169" s="60" t="s">
        <v>268</v>
      </c>
      <c r="H169" s="66">
        <v>0</v>
      </c>
      <c r="I169" s="65">
        <v>33846000</v>
      </c>
      <c r="J169" s="63">
        <v>0</v>
      </c>
      <c r="K169" s="67">
        <v>0</v>
      </c>
      <c r="L169" s="65">
        <v>0</v>
      </c>
      <c r="M169" s="63">
        <v>0</v>
      </c>
      <c r="N169" s="65">
        <v>6500000</v>
      </c>
    </row>
    <row r="170" spans="1:14" ht="49.5" customHeight="1" x14ac:dyDescent="0.25">
      <c r="A170" s="93">
        <v>49</v>
      </c>
      <c r="B170" s="55" t="s">
        <v>304</v>
      </c>
      <c r="C170" s="56" t="s">
        <v>355</v>
      </c>
      <c r="D170" s="57" t="s">
        <v>358</v>
      </c>
      <c r="E170" s="58" t="s">
        <v>50</v>
      </c>
      <c r="F170" s="59" t="s">
        <v>421</v>
      </c>
      <c r="G170" s="60" t="s">
        <v>268</v>
      </c>
      <c r="H170" s="66">
        <v>0</v>
      </c>
      <c r="I170" s="65">
        <v>21490000</v>
      </c>
      <c r="J170" s="63">
        <v>0</v>
      </c>
      <c r="K170" s="67">
        <v>0</v>
      </c>
      <c r="L170" s="65">
        <v>0</v>
      </c>
      <c r="M170" s="63">
        <v>0</v>
      </c>
      <c r="N170" s="65">
        <v>3000000</v>
      </c>
    </row>
    <row r="171" spans="1:14" ht="49.5" customHeight="1" x14ac:dyDescent="0.25">
      <c r="A171" s="93">
        <v>50</v>
      </c>
      <c r="B171" s="55" t="s">
        <v>304</v>
      </c>
      <c r="C171" s="56" t="s">
        <v>355</v>
      </c>
      <c r="D171" s="57" t="s">
        <v>414</v>
      </c>
      <c r="E171" s="58" t="s">
        <v>50</v>
      </c>
      <c r="F171" s="59" t="s">
        <v>422</v>
      </c>
      <c r="G171" s="60" t="s">
        <v>268</v>
      </c>
      <c r="H171" s="66">
        <v>0</v>
      </c>
      <c r="I171" s="65">
        <v>12356000</v>
      </c>
      <c r="J171" s="63">
        <v>0</v>
      </c>
      <c r="K171" s="67">
        <v>0</v>
      </c>
      <c r="L171" s="65">
        <v>0</v>
      </c>
      <c r="M171" s="63">
        <v>0</v>
      </c>
      <c r="N171" s="65">
        <v>3500000</v>
      </c>
    </row>
    <row r="172" spans="1:14" ht="49.5" customHeight="1" x14ac:dyDescent="0.25">
      <c r="A172" s="93">
        <v>51</v>
      </c>
      <c r="B172" s="55" t="s">
        <v>304</v>
      </c>
      <c r="C172" s="56" t="s">
        <v>337</v>
      </c>
      <c r="D172" s="57" t="s">
        <v>415</v>
      </c>
      <c r="E172" s="58" t="s">
        <v>50</v>
      </c>
      <c r="F172" s="59" t="s">
        <v>423</v>
      </c>
      <c r="G172" s="60" t="s">
        <v>268</v>
      </c>
      <c r="H172" s="66">
        <v>0</v>
      </c>
      <c r="I172" s="65">
        <v>60897000</v>
      </c>
      <c r="J172" s="63">
        <v>0</v>
      </c>
      <c r="K172" s="67">
        <v>24373000</v>
      </c>
      <c r="L172" s="65">
        <v>0</v>
      </c>
      <c r="M172" s="63">
        <v>0</v>
      </c>
      <c r="N172" s="65">
        <v>12000000</v>
      </c>
    </row>
    <row r="173" spans="1:14" ht="49.5" customHeight="1" x14ac:dyDescent="0.25">
      <c r="A173" s="93">
        <v>52</v>
      </c>
      <c r="B173" s="55" t="s">
        <v>304</v>
      </c>
      <c r="C173" s="56" t="s">
        <v>323</v>
      </c>
      <c r="D173" s="57" t="s">
        <v>416</v>
      </c>
      <c r="E173" s="58" t="s">
        <v>50</v>
      </c>
      <c r="F173" s="59" t="s">
        <v>284</v>
      </c>
      <c r="G173" s="60" t="s">
        <v>250</v>
      </c>
      <c r="H173" s="66">
        <v>0</v>
      </c>
      <c r="I173" s="65">
        <v>150000000</v>
      </c>
      <c r="J173" s="63">
        <v>0</v>
      </c>
      <c r="K173" s="67">
        <v>46948000</v>
      </c>
      <c r="L173" s="65">
        <v>0</v>
      </c>
      <c r="M173" s="63">
        <v>0</v>
      </c>
      <c r="N173" s="65">
        <v>30000000</v>
      </c>
    </row>
    <row r="174" spans="1:14" ht="62.25" customHeight="1" x14ac:dyDescent="0.25">
      <c r="A174" s="93">
        <v>53</v>
      </c>
      <c r="B174" s="55" t="s">
        <v>304</v>
      </c>
      <c r="C174" s="56" t="s">
        <v>315</v>
      </c>
      <c r="D174" s="57" t="s">
        <v>417</v>
      </c>
      <c r="E174" s="58" t="s">
        <v>50</v>
      </c>
      <c r="F174" s="59" t="s">
        <v>284</v>
      </c>
      <c r="G174" s="60" t="s">
        <v>269</v>
      </c>
      <c r="H174" s="66">
        <v>0</v>
      </c>
      <c r="I174" s="65">
        <v>10500000</v>
      </c>
      <c r="J174" s="63">
        <v>0</v>
      </c>
      <c r="K174" s="67">
        <v>5500000</v>
      </c>
      <c r="L174" s="65">
        <v>0</v>
      </c>
      <c r="M174" s="63">
        <v>0</v>
      </c>
      <c r="N174" s="65">
        <v>2500000</v>
      </c>
    </row>
    <row r="175" spans="1:14" ht="45" customHeight="1" x14ac:dyDescent="0.25">
      <c r="A175" s="93">
        <v>54</v>
      </c>
      <c r="B175" s="55" t="s">
        <v>304</v>
      </c>
      <c r="C175" s="56" t="s">
        <v>355</v>
      </c>
      <c r="D175" s="57" t="s">
        <v>418</v>
      </c>
      <c r="E175" s="58" t="s">
        <v>50</v>
      </c>
      <c r="F175" s="59" t="s">
        <v>284</v>
      </c>
      <c r="G175" s="60" t="s">
        <v>268</v>
      </c>
      <c r="H175" s="66">
        <v>0</v>
      </c>
      <c r="I175" s="65">
        <v>2550000</v>
      </c>
      <c r="J175" s="63">
        <v>0</v>
      </c>
      <c r="K175" s="67">
        <v>1950000</v>
      </c>
      <c r="L175" s="65">
        <v>0</v>
      </c>
      <c r="M175" s="63">
        <v>0</v>
      </c>
      <c r="N175" s="65">
        <v>300000</v>
      </c>
    </row>
    <row r="176" spans="1:14" ht="37.5" x14ac:dyDescent="0.25">
      <c r="A176" s="93">
        <v>55</v>
      </c>
      <c r="B176" s="55" t="s">
        <v>304</v>
      </c>
      <c r="C176" s="56" t="s">
        <v>380</v>
      </c>
      <c r="D176" s="57" t="s">
        <v>419</v>
      </c>
      <c r="E176" s="58" t="s">
        <v>50</v>
      </c>
      <c r="F176" s="59" t="s">
        <v>284</v>
      </c>
      <c r="G176" s="60" t="s">
        <v>250</v>
      </c>
      <c r="H176" s="66">
        <v>0</v>
      </c>
      <c r="I176" s="65">
        <v>75000000</v>
      </c>
      <c r="J176" s="63">
        <v>0</v>
      </c>
      <c r="K176" s="67">
        <v>33374000</v>
      </c>
      <c r="L176" s="65">
        <v>0</v>
      </c>
      <c r="M176" s="63">
        <v>0</v>
      </c>
      <c r="N176" s="65">
        <v>10000000</v>
      </c>
    </row>
    <row r="177" spans="1:14" ht="48.75" customHeight="1" x14ac:dyDescent="0.25">
      <c r="A177" s="93">
        <v>56</v>
      </c>
      <c r="B177" s="55" t="s">
        <v>304</v>
      </c>
      <c r="C177" s="56" t="s">
        <v>424</v>
      </c>
      <c r="D177" s="57" t="s">
        <v>426</v>
      </c>
      <c r="E177" s="58" t="s">
        <v>52</v>
      </c>
      <c r="F177" s="59" t="s">
        <v>430</v>
      </c>
      <c r="G177" s="60" t="s">
        <v>223</v>
      </c>
      <c r="H177" s="66">
        <v>0</v>
      </c>
      <c r="I177" s="65">
        <v>32480652</v>
      </c>
      <c r="J177" s="63">
        <v>0</v>
      </c>
      <c r="K177" s="67">
        <v>7884775</v>
      </c>
      <c r="L177" s="65">
        <v>0</v>
      </c>
      <c r="M177" s="63">
        <v>0</v>
      </c>
      <c r="N177" s="65">
        <v>8000000</v>
      </c>
    </row>
    <row r="178" spans="1:14" ht="48.75" customHeight="1" x14ac:dyDescent="0.25">
      <c r="A178" s="93">
        <v>57</v>
      </c>
      <c r="B178" s="55" t="s">
        <v>304</v>
      </c>
      <c r="C178" s="56" t="s">
        <v>424</v>
      </c>
      <c r="D178" s="57" t="s">
        <v>427</v>
      </c>
      <c r="E178" s="58" t="s">
        <v>50</v>
      </c>
      <c r="F178" s="59" t="s">
        <v>430</v>
      </c>
      <c r="G178" s="60" t="s">
        <v>223</v>
      </c>
      <c r="H178" s="66">
        <v>0</v>
      </c>
      <c r="I178" s="65">
        <v>15595877</v>
      </c>
      <c r="J178" s="63">
        <v>0</v>
      </c>
      <c r="K178" s="67">
        <v>0</v>
      </c>
      <c r="L178" s="65">
        <v>0</v>
      </c>
      <c r="M178" s="63">
        <v>0</v>
      </c>
      <c r="N178" s="65">
        <v>4000000</v>
      </c>
    </row>
    <row r="179" spans="1:14" ht="64.5" customHeight="1" x14ac:dyDescent="0.25">
      <c r="A179" s="93">
        <v>58</v>
      </c>
      <c r="B179" s="55" t="s">
        <v>304</v>
      </c>
      <c r="C179" s="56" t="s">
        <v>425</v>
      </c>
      <c r="D179" s="57" t="s">
        <v>371</v>
      </c>
      <c r="E179" s="58" t="s">
        <v>50</v>
      </c>
      <c r="F179" s="59" t="s">
        <v>261</v>
      </c>
      <c r="G179" s="60" t="s">
        <v>285</v>
      </c>
      <c r="H179" s="66">
        <v>0</v>
      </c>
      <c r="I179" s="65">
        <v>3108000</v>
      </c>
      <c r="J179" s="63">
        <v>0</v>
      </c>
      <c r="K179" s="67">
        <v>3106000</v>
      </c>
      <c r="L179" s="65">
        <v>0</v>
      </c>
      <c r="M179" s="63">
        <v>0</v>
      </c>
      <c r="N179" s="65">
        <v>2000</v>
      </c>
    </row>
    <row r="180" spans="1:14" ht="70.5" customHeight="1" x14ac:dyDescent="0.25">
      <c r="A180" s="93">
        <v>59</v>
      </c>
      <c r="B180" s="55" t="s">
        <v>304</v>
      </c>
      <c r="C180" s="56" t="s">
        <v>356</v>
      </c>
      <c r="D180" s="57" t="s">
        <v>428</v>
      </c>
      <c r="E180" s="58" t="s">
        <v>50</v>
      </c>
      <c r="F180" s="59" t="s">
        <v>431</v>
      </c>
      <c r="G180" s="60" t="s">
        <v>352</v>
      </c>
      <c r="H180" s="66">
        <v>0</v>
      </c>
      <c r="I180" s="65">
        <v>1999911</v>
      </c>
      <c r="J180" s="63">
        <v>0</v>
      </c>
      <c r="K180" s="67">
        <v>999911</v>
      </c>
      <c r="L180" s="65">
        <v>0</v>
      </c>
      <c r="M180" s="63">
        <v>0</v>
      </c>
      <c r="N180" s="65">
        <v>500000</v>
      </c>
    </row>
    <row r="181" spans="1:14" ht="54.75" customHeight="1" x14ac:dyDescent="0.25">
      <c r="A181" s="93">
        <v>60</v>
      </c>
      <c r="B181" s="55" t="s">
        <v>304</v>
      </c>
      <c r="C181" s="56" t="s">
        <v>380</v>
      </c>
      <c r="D181" s="57" t="s">
        <v>429</v>
      </c>
      <c r="E181" s="58" t="s">
        <v>50</v>
      </c>
      <c r="F181" s="59" t="s">
        <v>432</v>
      </c>
      <c r="G181" s="60" t="s">
        <v>223</v>
      </c>
      <c r="H181" s="66">
        <v>0</v>
      </c>
      <c r="I181" s="65">
        <v>1347000000</v>
      </c>
      <c r="J181" s="63">
        <v>0</v>
      </c>
      <c r="K181" s="67">
        <v>580753708</v>
      </c>
      <c r="L181" s="65">
        <v>0</v>
      </c>
      <c r="M181" s="63">
        <v>0</v>
      </c>
      <c r="N181" s="65">
        <v>457500000</v>
      </c>
    </row>
    <row r="182" spans="1:14" ht="56.25" x14ac:dyDescent="0.25">
      <c r="A182" s="93">
        <v>61</v>
      </c>
      <c r="B182" s="55" t="s">
        <v>304</v>
      </c>
      <c r="C182" s="56" t="s">
        <v>433</v>
      </c>
      <c r="D182" s="57" t="s">
        <v>308</v>
      </c>
      <c r="E182" s="58" t="s">
        <v>50</v>
      </c>
      <c r="F182" s="59" t="s">
        <v>448</v>
      </c>
      <c r="G182" s="60" t="s">
        <v>114</v>
      </c>
      <c r="H182" s="66">
        <v>0</v>
      </c>
      <c r="I182" s="65">
        <v>1151100000</v>
      </c>
      <c r="J182" s="63">
        <v>0</v>
      </c>
      <c r="K182" s="67">
        <v>0</v>
      </c>
      <c r="L182" s="65">
        <v>0</v>
      </c>
      <c r="M182" s="63">
        <v>0</v>
      </c>
      <c r="N182" s="65">
        <v>5702000</v>
      </c>
    </row>
    <row r="183" spans="1:14" ht="56.25" x14ac:dyDescent="0.25">
      <c r="A183" s="93">
        <v>62</v>
      </c>
      <c r="B183" s="55" t="s">
        <v>304</v>
      </c>
      <c r="C183" s="56" t="s">
        <v>433</v>
      </c>
      <c r="D183" s="57" t="s">
        <v>434</v>
      </c>
      <c r="E183" s="58" t="s">
        <v>50</v>
      </c>
      <c r="F183" s="59" t="s">
        <v>449</v>
      </c>
      <c r="G183" s="60" t="s">
        <v>114</v>
      </c>
      <c r="H183" s="66">
        <v>0</v>
      </c>
      <c r="I183" s="65">
        <v>100000000</v>
      </c>
      <c r="J183" s="63">
        <v>0</v>
      </c>
      <c r="K183" s="67">
        <v>0</v>
      </c>
      <c r="L183" s="65">
        <v>0</v>
      </c>
      <c r="M183" s="63">
        <v>0</v>
      </c>
      <c r="N183" s="65">
        <v>2000</v>
      </c>
    </row>
    <row r="184" spans="1:14" ht="56.25" x14ac:dyDescent="0.25">
      <c r="A184" s="93">
        <v>63</v>
      </c>
      <c r="B184" s="55" t="s">
        <v>304</v>
      </c>
      <c r="C184" s="56" t="s">
        <v>433</v>
      </c>
      <c r="D184" s="57" t="s">
        <v>435</v>
      </c>
      <c r="E184" s="58" t="s">
        <v>50</v>
      </c>
      <c r="F184" s="59" t="s">
        <v>450</v>
      </c>
      <c r="G184" s="60" t="s">
        <v>114</v>
      </c>
      <c r="H184" s="66">
        <v>0</v>
      </c>
      <c r="I184" s="65">
        <v>145000000</v>
      </c>
      <c r="J184" s="63">
        <v>0</v>
      </c>
      <c r="K184" s="67">
        <v>0</v>
      </c>
      <c r="L184" s="65">
        <v>0</v>
      </c>
      <c r="M184" s="63">
        <v>0</v>
      </c>
      <c r="N184" s="65">
        <v>2000</v>
      </c>
    </row>
    <row r="185" spans="1:14" ht="56.25" x14ac:dyDescent="0.25">
      <c r="A185" s="93">
        <v>64</v>
      </c>
      <c r="B185" s="55" t="s">
        <v>304</v>
      </c>
      <c r="C185" s="56" t="s">
        <v>433</v>
      </c>
      <c r="D185" s="57" t="s">
        <v>436</v>
      </c>
      <c r="E185" s="58" t="s">
        <v>50</v>
      </c>
      <c r="F185" s="59" t="s">
        <v>451</v>
      </c>
      <c r="G185" s="60" t="s">
        <v>114</v>
      </c>
      <c r="H185" s="66">
        <v>0</v>
      </c>
      <c r="I185" s="65">
        <v>110000000</v>
      </c>
      <c r="J185" s="63">
        <v>0</v>
      </c>
      <c r="K185" s="67">
        <v>0</v>
      </c>
      <c r="L185" s="65">
        <v>0</v>
      </c>
      <c r="M185" s="63">
        <v>0</v>
      </c>
      <c r="N185" s="65">
        <v>2000</v>
      </c>
    </row>
    <row r="186" spans="1:14" ht="56.25" x14ac:dyDescent="0.25">
      <c r="A186" s="93">
        <v>65</v>
      </c>
      <c r="B186" s="55" t="s">
        <v>304</v>
      </c>
      <c r="C186" s="56" t="s">
        <v>433</v>
      </c>
      <c r="D186" s="57" t="s">
        <v>437</v>
      </c>
      <c r="E186" s="58" t="s">
        <v>50</v>
      </c>
      <c r="F186" s="59" t="s">
        <v>452</v>
      </c>
      <c r="G186" s="60" t="s">
        <v>114</v>
      </c>
      <c r="H186" s="66">
        <v>0</v>
      </c>
      <c r="I186" s="65">
        <v>71000000</v>
      </c>
      <c r="J186" s="63">
        <v>0</v>
      </c>
      <c r="K186" s="67">
        <v>0</v>
      </c>
      <c r="L186" s="65">
        <v>0</v>
      </c>
      <c r="M186" s="63">
        <v>0</v>
      </c>
      <c r="N186" s="65">
        <v>2000</v>
      </c>
    </row>
    <row r="187" spans="1:14" ht="75" x14ac:dyDescent="0.25">
      <c r="A187" s="93">
        <v>66</v>
      </c>
      <c r="B187" s="55" t="s">
        <v>304</v>
      </c>
      <c r="C187" s="56" t="s">
        <v>433</v>
      </c>
      <c r="D187" s="57" t="s">
        <v>438</v>
      </c>
      <c r="E187" s="58" t="s">
        <v>50</v>
      </c>
      <c r="F187" s="59" t="s">
        <v>453</v>
      </c>
      <c r="G187" s="60" t="s">
        <v>114</v>
      </c>
      <c r="H187" s="66">
        <v>0</v>
      </c>
      <c r="I187" s="65">
        <v>202000000</v>
      </c>
      <c r="J187" s="63">
        <v>0</v>
      </c>
      <c r="K187" s="67">
        <v>0</v>
      </c>
      <c r="L187" s="65">
        <v>0</v>
      </c>
      <c r="M187" s="63">
        <v>0</v>
      </c>
      <c r="N187" s="65">
        <v>2000</v>
      </c>
    </row>
    <row r="188" spans="1:14" ht="56.25" x14ac:dyDescent="0.25">
      <c r="A188" s="93">
        <v>67</v>
      </c>
      <c r="B188" s="55" t="s">
        <v>304</v>
      </c>
      <c r="C188" s="56" t="s">
        <v>433</v>
      </c>
      <c r="D188" s="57" t="s">
        <v>439</v>
      </c>
      <c r="E188" s="58" t="s">
        <v>50</v>
      </c>
      <c r="F188" s="59" t="s">
        <v>331</v>
      </c>
      <c r="G188" s="60" t="s">
        <v>114</v>
      </c>
      <c r="H188" s="66">
        <v>0</v>
      </c>
      <c r="I188" s="65">
        <v>48000000</v>
      </c>
      <c r="J188" s="63">
        <v>0</v>
      </c>
      <c r="K188" s="67">
        <v>0</v>
      </c>
      <c r="L188" s="65">
        <v>0</v>
      </c>
      <c r="M188" s="63">
        <v>0</v>
      </c>
      <c r="N188" s="65">
        <v>2000</v>
      </c>
    </row>
    <row r="189" spans="1:14" ht="56.25" x14ac:dyDescent="0.25">
      <c r="A189" s="93">
        <v>68</v>
      </c>
      <c r="B189" s="55" t="s">
        <v>304</v>
      </c>
      <c r="C189" s="56" t="s">
        <v>433</v>
      </c>
      <c r="D189" s="57" t="s">
        <v>440</v>
      </c>
      <c r="E189" s="58" t="s">
        <v>50</v>
      </c>
      <c r="F189" s="59" t="s">
        <v>454</v>
      </c>
      <c r="G189" s="60" t="s">
        <v>114</v>
      </c>
      <c r="H189" s="66">
        <v>0</v>
      </c>
      <c r="I189" s="65">
        <v>35000000</v>
      </c>
      <c r="J189" s="63">
        <v>0</v>
      </c>
      <c r="K189" s="67">
        <v>0</v>
      </c>
      <c r="L189" s="65">
        <v>0</v>
      </c>
      <c r="M189" s="63">
        <v>0</v>
      </c>
      <c r="N189" s="65">
        <v>2000</v>
      </c>
    </row>
    <row r="190" spans="1:14" ht="56.25" x14ac:dyDescent="0.25">
      <c r="A190" s="93">
        <v>69</v>
      </c>
      <c r="B190" s="55" t="s">
        <v>304</v>
      </c>
      <c r="C190" s="56" t="s">
        <v>433</v>
      </c>
      <c r="D190" s="57" t="s">
        <v>441</v>
      </c>
      <c r="E190" s="58" t="s">
        <v>50</v>
      </c>
      <c r="F190" s="59" t="s">
        <v>455</v>
      </c>
      <c r="G190" s="60" t="s">
        <v>114</v>
      </c>
      <c r="H190" s="66">
        <v>0</v>
      </c>
      <c r="I190" s="65">
        <v>155000000</v>
      </c>
      <c r="J190" s="63">
        <v>0</v>
      </c>
      <c r="K190" s="67">
        <v>0</v>
      </c>
      <c r="L190" s="65">
        <v>0</v>
      </c>
      <c r="M190" s="63">
        <v>0</v>
      </c>
      <c r="N190" s="65">
        <v>2000</v>
      </c>
    </row>
    <row r="191" spans="1:14" ht="56.25" x14ac:dyDescent="0.25">
      <c r="A191" s="93">
        <v>70</v>
      </c>
      <c r="B191" s="55" t="s">
        <v>304</v>
      </c>
      <c r="C191" s="56" t="s">
        <v>433</v>
      </c>
      <c r="D191" s="57" t="s">
        <v>442</v>
      </c>
      <c r="E191" s="58" t="s">
        <v>50</v>
      </c>
      <c r="F191" s="59" t="s">
        <v>456</v>
      </c>
      <c r="G191" s="60" t="s">
        <v>114</v>
      </c>
      <c r="H191" s="66">
        <v>0</v>
      </c>
      <c r="I191" s="65">
        <v>45100000</v>
      </c>
      <c r="J191" s="63">
        <v>0</v>
      </c>
      <c r="K191" s="67">
        <v>0</v>
      </c>
      <c r="L191" s="65">
        <v>0</v>
      </c>
      <c r="M191" s="63">
        <v>0</v>
      </c>
      <c r="N191" s="65">
        <v>5682000</v>
      </c>
    </row>
    <row r="192" spans="1:14" ht="56.25" x14ac:dyDescent="0.25">
      <c r="A192" s="93">
        <v>71</v>
      </c>
      <c r="B192" s="55" t="s">
        <v>304</v>
      </c>
      <c r="C192" s="56" t="s">
        <v>433</v>
      </c>
      <c r="D192" s="57" t="s">
        <v>443</v>
      </c>
      <c r="E192" s="58" t="s">
        <v>50</v>
      </c>
      <c r="F192" s="59" t="s">
        <v>331</v>
      </c>
      <c r="G192" s="60" t="s">
        <v>114</v>
      </c>
      <c r="H192" s="66">
        <v>0</v>
      </c>
      <c r="I192" s="65">
        <v>48000000</v>
      </c>
      <c r="J192" s="63">
        <v>0</v>
      </c>
      <c r="K192" s="67">
        <v>0</v>
      </c>
      <c r="L192" s="65">
        <v>0</v>
      </c>
      <c r="M192" s="63">
        <v>0</v>
      </c>
      <c r="N192" s="65">
        <v>2000</v>
      </c>
    </row>
    <row r="193" spans="1:14" ht="56.25" x14ac:dyDescent="0.25">
      <c r="A193" s="93">
        <v>72</v>
      </c>
      <c r="B193" s="55" t="s">
        <v>304</v>
      </c>
      <c r="C193" s="56" t="s">
        <v>433</v>
      </c>
      <c r="D193" s="57" t="s">
        <v>444</v>
      </c>
      <c r="E193" s="58" t="s">
        <v>50</v>
      </c>
      <c r="F193" s="59" t="s">
        <v>457</v>
      </c>
      <c r="G193" s="60" t="s">
        <v>336</v>
      </c>
      <c r="H193" s="66">
        <v>0</v>
      </c>
      <c r="I193" s="65">
        <v>192000000</v>
      </c>
      <c r="J193" s="63">
        <v>0</v>
      </c>
      <c r="K193" s="67">
        <v>0</v>
      </c>
      <c r="L193" s="65">
        <v>0</v>
      </c>
      <c r="M193" s="63">
        <v>0</v>
      </c>
      <c r="N193" s="65">
        <v>2000</v>
      </c>
    </row>
    <row r="194" spans="1:14" ht="44.25" customHeight="1" x14ac:dyDescent="0.25">
      <c r="A194" s="93">
        <v>73</v>
      </c>
      <c r="B194" s="55" t="s">
        <v>304</v>
      </c>
      <c r="C194" s="56" t="s">
        <v>323</v>
      </c>
      <c r="D194" s="57" t="s">
        <v>445</v>
      </c>
      <c r="E194" s="58" t="s">
        <v>50</v>
      </c>
      <c r="F194" s="59" t="s">
        <v>284</v>
      </c>
      <c r="G194" s="60" t="s">
        <v>199</v>
      </c>
      <c r="H194" s="66">
        <v>0</v>
      </c>
      <c r="I194" s="65">
        <v>9113000</v>
      </c>
      <c r="J194" s="63">
        <v>0</v>
      </c>
      <c r="K194" s="67">
        <v>0</v>
      </c>
      <c r="L194" s="65">
        <v>0</v>
      </c>
      <c r="M194" s="63">
        <v>0</v>
      </c>
      <c r="N194" s="65">
        <v>5000000</v>
      </c>
    </row>
    <row r="195" spans="1:14" ht="44.25" customHeight="1" x14ac:dyDescent="0.25">
      <c r="A195" s="93">
        <v>74</v>
      </c>
      <c r="B195" s="55" t="s">
        <v>304</v>
      </c>
      <c r="C195" s="56" t="s">
        <v>315</v>
      </c>
      <c r="D195" s="57" t="s">
        <v>446</v>
      </c>
      <c r="E195" s="58" t="s">
        <v>50</v>
      </c>
      <c r="F195" s="59" t="s">
        <v>284</v>
      </c>
      <c r="G195" s="60" t="s">
        <v>458</v>
      </c>
      <c r="H195" s="66">
        <v>0</v>
      </c>
      <c r="I195" s="65">
        <v>1580000</v>
      </c>
      <c r="J195" s="63">
        <v>0</v>
      </c>
      <c r="K195" s="67">
        <v>0</v>
      </c>
      <c r="L195" s="65">
        <v>0</v>
      </c>
      <c r="M195" s="63">
        <v>0</v>
      </c>
      <c r="N195" s="65">
        <v>1580000</v>
      </c>
    </row>
    <row r="196" spans="1:14" ht="56.25" x14ac:dyDescent="0.25">
      <c r="A196" s="93">
        <v>75</v>
      </c>
      <c r="B196" s="55" t="s">
        <v>304</v>
      </c>
      <c r="C196" s="56" t="s">
        <v>433</v>
      </c>
      <c r="D196" s="57" t="s">
        <v>445</v>
      </c>
      <c r="E196" s="58" t="s">
        <v>50</v>
      </c>
      <c r="F196" s="59" t="s">
        <v>284</v>
      </c>
      <c r="G196" s="60" t="s">
        <v>335</v>
      </c>
      <c r="H196" s="66">
        <v>0</v>
      </c>
      <c r="I196" s="65">
        <v>20000000</v>
      </c>
      <c r="J196" s="63">
        <v>0</v>
      </c>
      <c r="K196" s="67">
        <v>6670000</v>
      </c>
      <c r="L196" s="65">
        <v>0</v>
      </c>
      <c r="M196" s="63">
        <v>0</v>
      </c>
      <c r="N196" s="65">
        <v>10420000</v>
      </c>
    </row>
    <row r="197" spans="1:14" ht="56.25" x14ac:dyDescent="0.25">
      <c r="A197" s="93">
        <v>76</v>
      </c>
      <c r="B197" s="55" t="s">
        <v>304</v>
      </c>
      <c r="C197" s="56" t="s">
        <v>433</v>
      </c>
      <c r="D197" s="57" t="s">
        <v>447</v>
      </c>
      <c r="E197" s="58" t="s">
        <v>50</v>
      </c>
      <c r="F197" s="59" t="s">
        <v>284</v>
      </c>
      <c r="G197" s="60" t="s">
        <v>335</v>
      </c>
      <c r="H197" s="66">
        <v>0</v>
      </c>
      <c r="I197" s="65">
        <v>20000000</v>
      </c>
      <c r="J197" s="63">
        <v>0</v>
      </c>
      <c r="K197" s="67">
        <v>6670000</v>
      </c>
      <c r="L197" s="65">
        <v>0</v>
      </c>
      <c r="M197" s="63">
        <v>0</v>
      </c>
      <c r="N197" s="65">
        <v>10420000</v>
      </c>
    </row>
    <row r="198" spans="1:14" ht="106.5" customHeight="1" x14ac:dyDescent="0.25">
      <c r="A198" s="93">
        <v>77</v>
      </c>
      <c r="B198" s="55" t="s">
        <v>304</v>
      </c>
      <c r="C198" s="56" t="s">
        <v>338</v>
      </c>
      <c r="D198" s="57" t="s">
        <v>459</v>
      </c>
      <c r="E198" s="58" t="s">
        <v>50</v>
      </c>
      <c r="F198" s="59" t="s">
        <v>462</v>
      </c>
      <c r="G198" s="60" t="s">
        <v>466</v>
      </c>
      <c r="H198" s="66">
        <v>0</v>
      </c>
      <c r="I198" s="65">
        <v>15000000</v>
      </c>
      <c r="J198" s="63">
        <v>0</v>
      </c>
      <c r="K198" s="68">
        <v>0</v>
      </c>
      <c r="L198" s="65">
        <v>0</v>
      </c>
      <c r="M198" s="63">
        <v>0</v>
      </c>
      <c r="N198" s="65">
        <v>7000000</v>
      </c>
    </row>
    <row r="199" spans="1:14" ht="45.75" customHeight="1" x14ac:dyDescent="0.25">
      <c r="A199" s="93">
        <v>78</v>
      </c>
      <c r="B199" s="55" t="s">
        <v>304</v>
      </c>
      <c r="C199" s="56" t="s">
        <v>306</v>
      </c>
      <c r="D199" s="57" t="s">
        <v>390</v>
      </c>
      <c r="E199" s="58" t="s">
        <v>50</v>
      </c>
      <c r="F199" s="59" t="s">
        <v>66</v>
      </c>
      <c r="G199" s="60" t="s">
        <v>467</v>
      </c>
      <c r="H199" s="66">
        <v>0</v>
      </c>
      <c r="I199" s="65">
        <v>1600000</v>
      </c>
      <c r="J199" s="63">
        <v>0</v>
      </c>
      <c r="K199" s="68">
        <v>0</v>
      </c>
      <c r="L199" s="65">
        <v>0</v>
      </c>
      <c r="M199" s="63">
        <v>0</v>
      </c>
      <c r="N199" s="65">
        <v>1400000</v>
      </c>
    </row>
    <row r="200" spans="1:14" ht="52.5" customHeight="1" x14ac:dyDescent="0.25">
      <c r="A200" s="93">
        <v>79</v>
      </c>
      <c r="B200" s="55" t="s">
        <v>304</v>
      </c>
      <c r="C200" s="56" t="s">
        <v>338</v>
      </c>
      <c r="D200" s="57" t="s">
        <v>460</v>
      </c>
      <c r="E200" s="58" t="s">
        <v>50</v>
      </c>
      <c r="F200" s="59" t="s">
        <v>463</v>
      </c>
      <c r="G200" s="60" t="s">
        <v>302</v>
      </c>
      <c r="H200" s="66">
        <v>0</v>
      </c>
      <c r="I200" s="65">
        <v>3000000</v>
      </c>
      <c r="J200" s="63">
        <v>0</v>
      </c>
      <c r="K200" s="68">
        <v>0</v>
      </c>
      <c r="L200" s="65">
        <v>0</v>
      </c>
      <c r="M200" s="63">
        <v>0</v>
      </c>
      <c r="N200" s="65">
        <v>3000000</v>
      </c>
    </row>
    <row r="201" spans="1:14" ht="52.5" customHeight="1" x14ac:dyDescent="0.25">
      <c r="A201" s="93">
        <v>80</v>
      </c>
      <c r="B201" s="55" t="s">
        <v>304</v>
      </c>
      <c r="C201" s="56" t="s">
        <v>306</v>
      </c>
      <c r="D201" s="57" t="s">
        <v>460</v>
      </c>
      <c r="E201" s="58" t="s">
        <v>50</v>
      </c>
      <c r="F201" s="59" t="s">
        <v>463</v>
      </c>
      <c r="G201" s="60" t="s">
        <v>302</v>
      </c>
      <c r="H201" s="66">
        <v>0</v>
      </c>
      <c r="I201" s="65">
        <v>1000000</v>
      </c>
      <c r="J201" s="63">
        <v>0</v>
      </c>
      <c r="K201" s="68">
        <v>0</v>
      </c>
      <c r="L201" s="65">
        <v>0</v>
      </c>
      <c r="M201" s="63">
        <v>0</v>
      </c>
      <c r="N201" s="65">
        <v>1000000</v>
      </c>
    </row>
    <row r="202" spans="1:14" ht="52.5" customHeight="1" x14ac:dyDescent="0.25">
      <c r="A202" s="93">
        <v>81</v>
      </c>
      <c r="B202" s="55" t="s">
        <v>304</v>
      </c>
      <c r="C202" s="56" t="s">
        <v>306</v>
      </c>
      <c r="D202" s="57" t="s">
        <v>293</v>
      </c>
      <c r="E202" s="58" t="s">
        <v>50</v>
      </c>
      <c r="F202" s="59" t="s">
        <v>464</v>
      </c>
      <c r="G202" s="60" t="s">
        <v>302</v>
      </c>
      <c r="H202" s="66">
        <v>0</v>
      </c>
      <c r="I202" s="65">
        <v>2200000</v>
      </c>
      <c r="J202" s="63">
        <v>0</v>
      </c>
      <c r="K202" s="68">
        <v>0</v>
      </c>
      <c r="L202" s="65">
        <v>0</v>
      </c>
      <c r="M202" s="63">
        <v>0</v>
      </c>
      <c r="N202" s="65">
        <v>2200000</v>
      </c>
    </row>
    <row r="203" spans="1:14" ht="100.5" customHeight="1" x14ac:dyDescent="0.25">
      <c r="A203" s="93">
        <v>82</v>
      </c>
      <c r="B203" s="55" t="s">
        <v>304</v>
      </c>
      <c r="C203" s="56" t="s">
        <v>306</v>
      </c>
      <c r="D203" s="57" t="s">
        <v>459</v>
      </c>
      <c r="E203" s="58" t="s">
        <v>50</v>
      </c>
      <c r="F203" s="59" t="s">
        <v>462</v>
      </c>
      <c r="G203" s="60" t="s">
        <v>466</v>
      </c>
      <c r="H203" s="66">
        <v>0</v>
      </c>
      <c r="I203" s="65">
        <v>9000000</v>
      </c>
      <c r="J203" s="63">
        <v>0</v>
      </c>
      <c r="K203" s="68">
        <v>0</v>
      </c>
      <c r="L203" s="65">
        <v>0</v>
      </c>
      <c r="M203" s="63">
        <v>0</v>
      </c>
      <c r="N203" s="65">
        <v>2200000</v>
      </c>
    </row>
    <row r="204" spans="1:14" ht="43.5" customHeight="1" x14ac:dyDescent="0.25">
      <c r="A204" s="93">
        <v>83</v>
      </c>
      <c r="B204" s="55" t="s">
        <v>304</v>
      </c>
      <c r="C204" s="56" t="s">
        <v>405</v>
      </c>
      <c r="D204" s="57" t="s">
        <v>390</v>
      </c>
      <c r="E204" s="58" t="s">
        <v>50</v>
      </c>
      <c r="F204" s="59" t="s">
        <v>66</v>
      </c>
      <c r="G204" s="60" t="s">
        <v>302</v>
      </c>
      <c r="H204" s="66">
        <v>0</v>
      </c>
      <c r="I204" s="65">
        <v>200000</v>
      </c>
      <c r="J204" s="63">
        <v>0</v>
      </c>
      <c r="K204" s="68">
        <v>0</v>
      </c>
      <c r="L204" s="65">
        <v>0</v>
      </c>
      <c r="M204" s="63">
        <v>0</v>
      </c>
      <c r="N204" s="65">
        <v>200000</v>
      </c>
    </row>
    <row r="205" spans="1:14" ht="50.25" customHeight="1" x14ac:dyDescent="0.25">
      <c r="A205" s="93">
        <v>84</v>
      </c>
      <c r="B205" s="55" t="s">
        <v>304</v>
      </c>
      <c r="C205" s="56" t="s">
        <v>405</v>
      </c>
      <c r="D205" s="57" t="s">
        <v>460</v>
      </c>
      <c r="E205" s="58" t="s">
        <v>50</v>
      </c>
      <c r="F205" s="59" t="s">
        <v>463</v>
      </c>
      <c r="G205" s="60" t="s">
        <v>302</v>
      </c>
      <c r="H205" s="66">
        <v>0</v>
      </c>
      <c r="I205" s="65">
        <v>500000</v>
      </c>
      <c r="J205" s="63">
        <v>0</v>
      </c>
      <c r="K205" s="68">
        <v>0</v>
      </c>
      <c r="L205" s="65">
        <v>0</v>
      </c>
      <c r="M205" s="63">
        <v>0</v>
      </c>
      <c r="N205" s="65">
        <v>500000</v>
      </c>
    </row>
    <row r="206" spans="1:14" ht="50.25" customHeight="1" x14ac:dyDescent="0.25">
      <c r="A206" s="93">
        <v>85</v>
      </c>
      <c r="B206" s="55" t="s">
        <v>304</v>
      </c>
      <c r="C206" s="56" t="s">
        <v>405</v>
      </c>
      <c r="D206" s="57" t="s">
        <v>293</v>
      </c>
      <c r="E206" s="58" t="s">
        <v>50</v>
      </c>
      <c r="F206" s="59" t="s">
        <v>464</v>
      </c>
      <c r="G206" s="60" t="s">
        <v>302</v>
      </c>
      <c r="H206" s="66">
        <v>0</v>
      </c>
      <c r="I206" s="65">
        <v>7050000</v>
      </c>
      <c r="J206" s="63">
        <v>0</v>
      </c>
      <c r="K206" s="68">
        <v>0</v>
      </c>
      <c r="L206" s="65">
        <v>0</v>
      </c>
      <c r="M206" s="63">
        <v>0</v>
      </c>
      <c r="N206" s="65">
        <v>7050000</v>
      </c>
    </row>
    <row r="207" spans="1:14" ht="50.25" customHeight="1" x14ac:dyDescent="0.25">
      <c r="A207" s="93">
        <v>86</v>
      </c>
      <c r="B207" s="55" t="s">
        <v>304</v>
      </c>
      <c r="C207" s="56" t="s">
        <v>354</v>
      </c>
      <c r="D207" s="57" t="s">
        <v>460</v>
      </c>
      <c r="E207" s="58" t="s">
        <v>50</v>
      </c>
      <c r="F207" s="59" t="s">
        <v>463</v>
      </c>
      <c r="G207" s="60" t="s">
        <v>302</v>
      </c>
      <c r="H207" s="66">
        <v>0</v>
      </c>
      <c r="I207" s="65">
        <v>800000</v>
      </c>
      <c r="J207" s="63">
        <v>0</v>
      </c>
      <c r="K207" s="68">
        <v>0</v>
      </c>
      <c r="L207" s="65">
        <v>0</v>
      </c>
      <c r="M207" s="63">
        <v>0</v>
      </c>
      <c r="N207" s="65">
        <v>800000</v>
      </c>
    </row>
    <row r="208" spans="1:14" ht="50.25" customHeight="1" x14ac:dyDescent="0.25">
      <c r="A208" s="93">
        <v>87</v>
      </c>
      <c r="B208" s="55" t="s">
        <v>304</v>
      </c>
      <c r="C208" s="56" t="s">
        <v>354</v>
      </c>
      <c r="D208" s="57" t="s">
        <v>293</v>
      </c>
      <c r="E208" s="58" t="s">
        <v>50</v>
      </c>
      <c r="F208" s="59" t="s">
        <v>464</v>
      </c>
      <c r="G208" s="60" t="s">
        <v>302</v>
      </c>
      <c r="H208" s="66">
        <v>0</v>
      </c>
      <c r="I208" s="65">
        <v>4000000</v>
      </c>
      <c r="J208" s="63">
        <v>0</v>
      </c>
      <c r="K208" s="68">
        <v>0</v>
      </c>
      <c r="L208" s="65">
        <v>0</v>
      </c>
      <c r="M208" s="63">
        <v>0</v>
      </c>
      <c r="N208" s="65">
        <v>4000000</v>
      </c>
    </row>
    <row r="209" spans="1:14" ht="50.25" customHeight="1" x14ac:dyDescent="0.25">
      <c r="A209" s="93">
        <v>88</v>
      </c>
      <c r="B209" s="55" t="s">
        <v>304</v>
      </c>
      <c r="C209" s="56" t="s">
        <v>355</v>
      </c>
      <c r="D209" s="57" t="s">
        <v>460</v>
      </c>
      <c r="E209" s="58" t="s">
        <v>50</v>
      </c>
      <c r="F209" s="59" t="s">
        <v>463</v>
      </c>
      <c r="G209" s="60" t="s">
        <v>302</v>
      </c>
      <c r="H209" s="66">
        <v>0</v>
      </c>
      <c r="I209" s="65">
        <v>5000000</v>
      </c>
      <c r="J209" s="63">
        <v>0</v>
      </c>
      <c r="K209" s="68">
        <v>0</v>
      </c>
      <c r="L209" s="65">
        <v>0</v>
      </c>
      <c r="M209" s="63">
        <v>0</v>
      </c>
      <c r="N209" s="65">
        <v>5000000</v>
      </c>
    </row>
    <row r="210" spans="1:14" ht="50.25" customHeight="1" x14ac:dyDescent="0.25">
      <c r="A210" s="93">
        <v>89</v>
      </c>
      <c r="B210" s="55" t="s">
        <v>304</v>
      </c>
      <c r="C210" s="56" t="s">
        <v>355</v>
      </c>
      <c r="D210" s="57" t="s">
        <v>293</v>
      </c>
      <c r="E210" s="58" t="s">
        <v>50</v>
      </c>
      <c r="F210" s="59" t="s">
        <v>464</v>
      </c>
      <c r="G210" s="60" t="s">
        <v>302</v>
      </c>
      <c r="H210" s="66">
        <v>0</v>
      </c>
      <c r="I210" s="65">
        <v>7547000</v>
      </c>
      <c r="J210" s="63">
        <v>0</v>
      </c>
      <c r="K210" s="68">
        <v>0</v>
      </c>
      <c r="L210" s="65">
        <v>0</v>
      </c>
      <c r="M210" s="63">
        <v>0</v>
      </c>
      <c r="N210" s="65">
        <v>7547000</v>
      </c>
    </row>
    <row r="211" spans="1:14" ht="43.5" customHeight="1" x14ac:dyDescent="0.25">
      <c r="A211" s="93">
        <v>90</v>
      </c>
      <c r="B211" s="55" t="s">
        <v>304</v>
      </c>
      <c r="C211" s="56" t="s">
        <v>355</v>
      </c>
      <c r="D211" s="57" t="s">
        <v>390</v>
      </c>
      <c r="E211" s="58" t="s">
        <v>50</v>
      </c>
      <c r="F211" s="59" t="s">
        <v>66</v>
      </c>
      <c r="G211" s="60" t="s">
        <v>302</v>
      </c>
      <c r="H211" s="66">
        <v>0</v>
      </c>
      <c r="I211" s="65">
        <v>250000</v>
      </c>
      <c r="J211" s="63">
        <v>0</v>
      </c>
      <c r="K211" s="68">
        <v>0</v>
      </c>
      <c r="L211" s="65">
        <v>0</v>
      </c>
      <c r="M211" s="63">
        <v>0</v>
      </c>
      <c r="N211" s="65">
        <v>250000</v>
      </c>
    </row>
    <row r="212" spans="1:14" ht="102" customHeight="1" x14ac:dyDescent="0.25">
      <c r="A212" s="93">
        <v>91</v>
      </c>
      <c r="B212" s="55" t="s">
        <v>304</v>
      </c>
      <c r="C212" s="56" t="s">
        <v>355</v>
      </c>
      <c r="D212" s="57" t="s">
        <v>459</v>
      </c>
      <c r="E212" s="58" t="s">
        <v>50</v>
      </c>
      <c r="F212" s="59" t="s">
        <v>462</v>
      </c>
      <c r="G212" s="60" t="s">
        <v>466</v>
      </c>
      <c r="H212" s="66">
        <v>0</v>
      </c>
      <c r="I212" s="65">
        <v>15000000</v>
      </c>
      <c r="J212" s="63">
        <v>0</v>
      </c>
      <c r="K212" s="68">
        <v>0</v>
      </c>
      <c r="L212" s="65">
        <v>0</v>
      </c>
      <c r="M212" s="63">
        <v>0</v>
      </c>
      <c r="N212" s="65">
        <v>2000000</v>
      </c>
    </row>
    <row r="213" spans="1:14" ht="43.5" customHeight="1" x14ac:dyDescent="0.25">
      <c r="A213" s="93">
        <v>92</v>
      </c>
      <c r="B213" s="55" t="s">
        <v>304</v>
      </c>
      <c r="C213" s="56" t="s">
        <v>355</v>
      </c>
      <c r="D213" s="57" t="s">
        <v>461</v>
      </c>
      <c r="E213" s="58" t="s">
        <v>50</v>
      </c>
      <c r="F213" s="59" t="s">
        <v>465</v>
      </c>
      <c r="G213" s="60" t="s">
        <v>466</v>
      </c>
      <c r="H213" s="66">
        <v>0</v>
      </c>
      <c r="I213" s="65">
        <v>37500000</v>
      </c>
      <c r="J213" s="63">
        <v>0</v>
      </c>
      <c r="K213" s="68">
        <v>0</v>
      </c>
      <c r="L213" s="65">
        <v>0</v>
      </c>
      <c r="M213" s="63">
        <v>0</v>
      </c>
      <c r="N213" s="65">
        <v>7500000</v>
      </c>
    </row>
    <row r="214" spans="1:14" ht="61.5" customHeight="1" x14ac:dyDescent="0.25">
      <c r="A214" s="93">
        <v>93</v>
      </c>
      <c r="B214" s="55" t="s">
        <v>304</v>
      </c>
      <c r="C214" s="56" t="s">
        <v>367</v>
      </c>
      <c r="D214" s="57" t="s">
        <v>390</v>
      </c>
      <c r="E214" s="58" t="s">
        <v>50</v>
      </c>
      <c r="F214" s="59" t="s">
        <v>66</v>
      </c>
      <c r="G214" s="60" t="s">
        <v>302</v>
      </c>
      <c r="H214" s="66">
        <v>0</v>
      </c>
      <c r="I214" s="65">
        <v>700000</v>
      </c>
      <c r="J214" s="63">
        <v>0</v>
      </c>
      <c r="K214" s="68">
        <v>0</v>
      </c>
      <c r="L214" s="65">
        <v>0</v>
      </c>
      <c r="M214" s="63">
        <v>0</v>
      </c>
      <c r="N214" s="65">
        <v>700000</v>
      </c>
    </row>
    <row r="215" spans="1:14" ht="60" customHeight="1" x14ac:dyDescent="0.25">
      <c r="A215" s="93">
        <v>94</v>
      </c>
      <c r="B215" s="55" t="s">
        <v>304</v>
      </c>
      <c r="C215" s="56" t="s">
        <v>367</v>
      </c>
      <c r="D215" s="57" t="s">
        <v>293</v>
      </c>
      <c r="E215" s="58" t="s">
        <v>50</v>
      </c>
      <c r="F215" s="59" t="s">
        <v>464</v>
      </c>
      <c r="G215" s="60" t="s">
        <v>302</v>
      </c>
      <c r="H215" s="66">
        <v>0</v>
      </c>
      <c r="I215" s="65">
        <v>6000000</v>
      </c>
      <c r="J215" s="63">
        <v>0</v>
      </c>
      <c r="K215" s="68">
        <v>0</v>
      </c>
      <c r="L215" s="65">
        <v>0</v>
      </c>
      <c r="M215" s="63">
        <v>0</v>
      </c>
      <c r="N215" s="65">
        <v>6000000</v>
      </c>
    </row>
    <row r="216" spans="1:14" ht="105" customHeight="1" x14ac:dyDescent="0.25">
      <c r="A216" s="93">
        <v>95</v>
      </c>
      <c r="B216" s="55" t="s">
        <v>304</v>
      </c>
      <c r="C216" s="56" t="s">
        <v>367</v>
      </c>
      <c r="D216" s="57" t="s">
        <v>459</v>
      </c>
      <c r="E216" s="58" t="s">
        <v>50</v>
      </c>
      <c r="F216" s="59" t="s">
        <v>462</v>
      </c>
      <c r="G216" s="60" t="s">
        <v>466</v>
      </c>
      <c r="H216" s="66">
        <v>0</v>
      </c>
      <c r="I216" s="65">
        <v>5000000</v>
      </c>
      <c r="J216" s="63">
        <v>0</v>
      </c>
      <c r="K216" s="68">
        <v>0</v>
      </c>
      <c r="L216" s="65">
        <v>0</v>
      </c>
      <c r="M216" s="63">
        <v>0</v>
      </c>
      <c r="N216" s="65">
        <v>3000000</v>
      </c>
    </row>
    <row r="217" spans="1:14" ht="59.25" customHeight="1" x14ac:dyDescent="0.25">
      <c r="A217" s="93">
        <v>96</v>
      </c>
      <c r="B217" s="55" t="s">
        <v>304</v>
      </c>
      <c r="C217" s="56" t="s">
        <v>367</v>
      </c>
      <c r="D217" s="57" t="s">
        <v>460</v>
      </c>
      <c r="E217" s="58" t="s">
        <v>50</v>
      </c>
      <c r="F217" s="59" t="s">
        <v>463</v>
      </c>
      <c r="G217" s="60" t="s">
        <v>302</v>
      </c>
      <c r="H217" s="66">
        <v>0</v>
      </c>
      <c r="I217" s="65">
        <v>800000</v>
      </c>
      <c r="J217" s="63">
        <v>0</v>
      </c>
      <c r="K217" s="68">
        <v>0</v>
      </c>
      <c r="L217" s="65">
        <v>0</v>
      </c>
      <c r="M217" s="63">
        <v>0</v>
      </c>
      <c r="N217" s="65">
        <v>800000</v>
      </c>
    </row>
    <row r="218" spans="1:14" ht="44.25" customHeight="1" x14ac:dyDescent="0.25">
      <c r="A218" s="93">
        <v>97</v>
      </c>
      <c r="B218" s="55" t="s">
        <v>304</v>
      </c>
      <c r="C218" s="56" t="s">
        <v>337</v>
      </c>
      <c r="D218" s="57" t="s">
        <v>460</v>
      </c>
      <c r="E218" s="58" t="s">
        <v>50</v>
      </c>
      <c r="F218" s="59" t="s">
        <v>463</v>
      </c>
      <c r="G218" s="60" t="s">
        <v>302</v>
      </c>
      <c r="H218" s="66">
        <v>0</v>
      </c>
      <c r="I218" s="65">
        <v>7500000</v>
      </c>
      <c r="J218" s="63">
        <v>0</v>
      </c>
      <c r="K218" s="68">
        <v>0</v>
      </c>
      <c r="L218" s="65">
        <v>0</v>
      </c>
      <c r="M218" s="63">
        <v>0</v>
      </c>
      <c r="N218" s="65">
        <v>7500000</v>
      </c>
    </row>
    <row r="219" spans="1:14" ht="44.25" customHeight="1" x14ac:dyDescent="0.25">
      <c r="A219" s="93">
        <v>98</v>
      </c>
      <c r="B219" s="55" t="s">
        <v>304</v>
      </c>
      <c r="C219" s="56" t="s">
        <v>337</v>
      </c>
      <c r="D219" s="57" t="s">
        <v>390</v>
      </c>
      <c r="E219" s="58" t="s">
        <v>50</v>
      </c>
      <c r="F219" s="59" t="s">
        <v>66</v>
      </c>
      <c r="G219" s="60" t="s">
        <v>302</v>
      </c>
      <c r="H219" s="66">
        <v>0</v>
      </c>
      <c r="I219" s="65">
        <v>500000</v>
      </c>
      <c r="J219" s="63">
        <v>0</v>
      </c>
      <c r="K219" s="68">
        <v>0</v>
      </c>
      <c r="L219" s="65">
        <v>0</v>
      </c>
      <c r="M219" s="63">
        <v>0</v>
      </c>
      <c r="N219" s="65">
        <v>500000</v>
      </c>
    </row>
    <row r="220" spans="1:14" ht="44.25" customHeight="1" x14ac:dyDescent="0.25">
      <c r="A220" s="93">
        <v>99</v>
      </c>
      <c r="B220" s="55" t="s">
        <v>304</v>
      </c>
      <c r="C220" s="56" t="s">
        <v>337</v>
      </c>
      <c r="D220" s="57" t="s">
        <v>293</v>
      </c>
      <c r="E220" s="58" t="s">
        <v>50</v>
      </c>
      <c r="F220" s="59" t="s">
        <v>464</v>
      </c>
      <c r="G220" s="60" t="s">
        <v>302</v>
      </c>
      <c r="H220" s="66">
        <v>0</v>
      </c>
      <c r="I220" s="65">
        <v>7492000</v>
      </c>
      <c r="J220" s="63">
        <v>0</v>
      </c>
      <c r="K220" s="68">
        <v>0</v>
      </c>
      <c r="L220" s="65">
        <v>0</v>
      </c>
      <c r="M220" s="63">
        <v>0</v>
      </c>
      <c r="N220" s="65">
        <v>7492000</v>
      </c>
    </row>
    <row r="221" spans="1:14" ht="105" customHeight="1" x14ac:dyDescent="0.25">
      <c r="A221" s="93">
        <v>100</v>
      </c>
      <c r="B221" s="55" t="s">
        <v>304</v>
      </c>
      <c r="C221" s="56" t="s">
        <v>337</v>
      </c>
      <c r="D221" s="57" t="s">
        <v>459</v>
      </c>
      <c r="E221" s="58" t="s">
        <v>50</v>
      </c>
      <c r="F221" s="59" t="s">
        <v>462</v>
      </c>
      <c r="G221" s="60" t="s">
        <v>466</v>
      </c>
      <c r="H221" s="66">
        <v>0</v>
      </c>
      <c r="I221" s="65">
        <v>14000000</v>
      </c>
      <c r="J221" s="63">
        <v>0</v>
      </c>
      <c r="K221" s="68">
        <v>0</v>
      </c>
      <c r="L221" s="65">
        <v>0</v>
      </c>
      <c r="M221" s="63">
        <v>0</v>
      </c>
      <c r="N221" s="65">
        <v>3500000</v>
      </c>
    </row>
    <row r="222" spans="1:14" ht="47.25" customHeight="1" x14ac:dyDescent="0.25">
      <c r="A222" s="93">
        <v>101</v>
      </c>
      <c r="B222" s="55" t="s">
        <v>304</v>
      </c>
      <c r="C222" s="56" t="s">
        <v>337</v>
      </c>
      <c r="D222" s="57" t="s">
        <v>461</v>
      </c>
      <c r="E222" s="58" t="s">
        <v>50</v>
      </c>
      <c r="F222" s="59" t="s">
        <v>465</v>
      </c>
      <c r="G222" s="60" t="s">
        <v>466</v>
      </c>
      <c r="H222" s="66">
        <v>0</v>
      </c>
      <c r="I222" s="65">
        <v>18000000</v>
      </c>
      <c r="J222" s="63">
        <v>0</v>
      </c>
      <c r="K222" s="68">
        <v>0</v>
      </c>
      <c r="L222" s="65">
        <v>0</v>
      </c>
      <c r="M222" s="63">
        <v>0</v>
      </c>
      <c r="N222" s="65">
        <v>10000000</v>
      </c>
    </row>
    <row r="223" spans="1:14" ht="64.5" customHeight="1" x14ac:dyDescent="0.25">
      <c r="A223" s="93">
        <v>102</v>
      </c>
      <c r="B223" s="55" t="s">
        <v>304</v>
      </c>
      <c r="C223" s="56" t="s">
        <v>433</v>
      </c>
      <c r="D223" s="57" t="s">
        <v>460</v>
      </c>
      <c r="E223" s="58" t="s">
        <v>50</v>
      </c>
      <c r="F223" s="59" t="s">
        <v>463</v>
      </c>
      <c r="G223" s="60" t="s">
        <v>302</v>
      </c>
      <c r="H223" s="66">
        <v>0</v>
      </c>
      <c r="I223" s="65">
        <v>4000000</v>
      </c>
      <c r="J223" s="63">
        <v>0</v>
      </c>
      <c r="K223" s="68">
        <v>0</v>
      </c>
      <c r="L223" s="65">
        <v>0</v>
      </c>
      <c r="M223" s="63">
        <v>0</v>
      </c>
      <c r="N223" s="65">
        <v>4000000</v>
      </c>
    </row>
    <row r="224" spans="1:14" ht="79.5" customHeight="1" x14ac:dyDescent="0.25">
      <c r="A224" s="93">
        <v>103</v>
      </c>
      <c r="B224" s="55" t="s">
        <v>304</v>
      </c>
      <c r="C224" s="56" t="s">
        <v>433</v>
      </c>
      <c r="D224" s="57" t="s">
        <v>293</v>
      </c>
      <c r="E224" s="58" t="s">
        <v>50</v>
      </c>
      <c r="F224" s="59" t="s">
        <v>468</v>
      </c>
      <c r="G224" s="60" t="s">
        <v>302</v>
      </c>
      <c r="H224" s="66">
        <v>0</v>
      </c>
      <c r="I224" s="65">
        <v>7498000</v>
      </c>
      <c r="J224" s="63">
        <v>0</v>
      </c>
      <c r="K224" s="68">
        <v>0</v>
      </c>
      <c r="L224" s="65">
        <v>0</v>
      </c>
      <c r="M224" s="63">
        <v>0</v>
      </c>
      <c r="N224" s="65">
        <v>7498000</v>
      </c>
    </row>
    <row r="225" spans="1:14" ht="62.25" customHeight="1" x14ac:dyDescent="0.25">
      <c r="A225" s="93">
        <v>104</v>
      </c>
      <c r="B225" s="55" t="s">
        <v>304</v>
      </c>
      <c r="C225" s="56" t="s">
        <v>433</v>
      </c>
      <c r="D225" s="57" t="s">
        <v>461</v>
      </c>
      <c r="E225" s="58" t="s">
        <v>50</v>
      </c>
      <c r="F225" s="59" t="s">
        <v>465</v>
      </c>
      <c r="G225" s="60" t="s">
        <v>466</v>
      </c>
      <c r="H225" s="66">
        <v>0</v>
      </c>
      <c r="I225" s="65">
        <v>25000000</v>
      </c>
      <c r="J225" s="63">
        <v>0</v>
      </c>
      <c r="K225" s="68">
        <v>0</v>
      </c>
      <c r="L225" s="65">
        <v>0</v>
      </c>
      <c r="M225" s="63">
        <v>0</v>
      </c>
      <c r="N225" s="65">
        <v>9000000</v>
      </c>
    </row>
    <row r="226" spans="1:14" ht="99.75" customHeight="1" x14ac:dyDescent="0.25">
      <c r="A226" s="93">
        <v>105</v>
      </c>
      <c r="B226" s="55" t="s">
        <v>304</v>
      </c>
      <c r="C226" s="56" t="s">
        <v>433</v>
      </c>
      <c r="D226" s="57" t="s">
        <v>459</v>
      </c>
      <c r="E226" s="58" t="s">
        <v>50</v>
      </c>
      <c r="F226" s="59" t="s">
        <v>462</v>
      </c>
      <c r="G226" s="60" t="s">
        <v>466</v>
      </c>
      <c r="H226" s="66">
        <v>0</v>
      </c>
      <c r="I226" s="65">
        <v>13000000</v>
      </c>
      <c r="J226" s="63">
        <v>0</v>
      </c>
      <c r="K226" s="68">
        <v>0</v>
      </c>
      <c r="L226" s="65">
        <v>0</v>
      </c>
      <c r="M226" s="63">
        <v>0</v>
      </c>
      <c r="N226" s="65">
        <v>3000000</v>
      </c>
    </row>
    <row r="227" spans="1:14" ht="45" customHeight="1" x14ac:dyDescent="0.25">
      <c r="A227" s="93">
        <v>106</v>
      </c>
      <c r="B227" s="55" t="s">
        <v>304</v>
      </c>
      <c r="C227" s="56" t="s">
        <v>433</v>
      </c>
      <c r="D227" s="57" t="s">
        <v>390</v>
      </c>
      <c r="E227" s="58" t="s">
        <v>50</v>
      </c>
      <c r="F227" s="59" t="s">
        <v>66</v>
      </c>
      <c r="G227" s="60" t="s">
        <v>302</v>
      </c>
      <c r="H227" s="66">
        <v>0</v>
      </c>
      <c r="I227" s="65">
        <v>800000</v>
      </c>
      <c r="J227" s="63">
        <v>0</v>
      </c>
      <c r="K227" s="68">
        <v>0</v>
      </c>
      <c r="L227" s="65">
        <v>0</v>
      </c>
      <c r="M227" s="63">
        <v>0</v>
      </c>
      <c r="N227" s="65">
        <v>800000</v>
      </c>
    </row>
    <row r="228" spans="1:14" ht="46.5" customHeight="1" x14ac:dyDescent="0.25">
      <c r="A228" s="93">
        <v>107</v>
      </c>
      <c r="B228" s="55" t="s">
        <v>304</v>
      </c>
      <c r="C228" s="56" t="s">
        <v>323</v>
      </c>
      <c r="D228" s="57" t="s">
        <v>293</v>
      </c>
      <c r="E228" s="58" t="s">
        <v>50</v>
      </c>
      <c r="F228" s="59" t="s">
        <v>464</v>
      </c>
      <c r="G228" s="60" t="s">
        <v>302</v>
      </c>
      <c r="H228" s="66">
        <v>0</v>
      </c>
      <c r="I228" s="65">
        <v>4418500</v>
      </c>
      <c r="J228" s="63">
        <v>0</v>
      </c>
      <c r="K228" s="68">
        <v>0</v>
      </c>
      <c r="L228" s="65">
        <v>0</v>
      </c>
      <c r="M228" s="63">
        <v>0</v>
      </c>
      <c r="N228" s="65">
        <v>4418500</v>
      </c>
    </row>
    <row r="229" spans="1:14" ht="49.5" customHeight="1" x14ac:dyDescent="0.25">
      <c r="A229" s="93">
        <v>108</v>
      </c>
      <c r="B229" s="55" t="s">
        <v>304</v>
      </c>
      <c r="C229" s="56" t="s">
        <v>323</v>
      </c>
      <c r="D229" s="57" t="s">
        <v>460</v>
      </c>
      <c r="E229" s="58" t="s">
        <v>50</v>
      </c>
      <c r="F229" s="59" t="s">
        <v>463</v>
      </c>
      <c r="G229" s="60" t="s">
        <v>302</v>
      </c>
      <c r="H229" s="66">
        <v>0</v>
      </c>
      <c r="I229" s="65">
        <v>5000000</v>
      </c>
      <c r="J229" s="63">
        <v>0</v>
      </c>
      <c r="K229" s="68">
        <v>0</v>
      </c>
      <c r="L229" s="65">
        <v>0</v>
      </c>
      <c r="M229" s="63">
        <v>0</v>
      </c>
      <c r="N229" s="65">
        <v>5000000</v>
      </c>
    </row>
    <row r="230" spans="1:14" ht="46.5" customHeight="1" x14ac:dyDescent="0.25">
      <c r="A230" s="93">
        <v>109</v>
      </c>
      <c r="B230" s="55" t="s">
        <v>304</v>
      </c>
      <c r="C230" s="56" t="s">
        <v>323</v>
      </c>
      <c r="D230" s="57" t="s">
        <v>390</v>
      </c>
      <c r="E230" s="58" t="s">
        <v>50</v>
      </c>
      <c r="F230" s="59" t="s">
        <v>66</v>
      </c>
      <c r="G230" s="60" t="s">
        <v>302</v>
      </c>
      <c r="H230" s="66">
        <v>0</v>
      </c>
      <c r="I230" s="65">
        <v>1300000</v>
      </c>
      <c r="J230" s="63">
        <v>0</v>
      </c>
      <c r="K230" s="68">
        <v>0</v>
      </c>
      <c r="L230" s="65">
        <v>0</v>
      </c>
      <c r="M230" s="63">
        <v>0</v>
      </c>
      <c r="N230" s="65">
        <v>1300000</v>
      </c>
    </row>
    <row r="231" spans="1:14" ht="107.25" customHeight="1" x14ac:dyDescent="0.25">
      <c r="A231" s="93">
        <v>110</v>
      </c>
      <c r="B231" s="55" t="s">
        <v>304</v>
      </c>
      <c r="C231" s="56" t="s">
        <v>323</v>
      </c>
      <c r="D231" s="57" t="s">
        <v>459</v>
      </c>
      <c r="E231" s="58" t="s">
        <v>50</v>
      </c>
      <c r="F231" s="59" t="s">
        <v>462</v>
      </c>
      <c r="G231" s="60" t="s">
        <v>466</v>
      </c>
      <c r="H231" s="66">
        <v>0</v>
      </c>
      <c r="I231" s="65">
        <v>6000000</v>
      </c>
      <c r="J231" s="63">
        <v>0</v>
      </c>
      <c r="K231" s="68">
        <v>0</v>
      </c>
      <c r="L231" s="65">
        <v>0</v>
      </c>
      <c r="M231" s="63">
        <v>0</v>
      </c>
      <c r="N231" s="65">
        <v>1300000</v>
      </c>
    </row>
    <row r="232" spans="1:14" ht="46.5" customHeight="1" x14ac:dyDescent="0.25">
      <c r="A232" s="93">
        <v>111</v>
      </c>
      <c r="B232" s="55" t="s">
        <v>304</v>
      </c>
      <c r="C232" s="56" t="s">
        <v>323</v>
      </c>
      <c r="D232" s="57" t="s">
        <v>461</v>
      </c>
      <c r="E232" s="58" t="s">
        <v>50</v>
      </c>
      <c r="F232" s="59" t="s">
        <v>465</v>
      </c>
      <c r="G232" s="60" t="s">
        <v>466</v>
      </c>
      <c r="H232" s="66">
        <v>0</v>
      </c>
      <c r="I232" s="65">
        <v>17000000</v>
      </c>
      <c r="J232" s="63">
        <v>0</v>
      </c>
      <c r="K232" s="68">
        <v>0</v>
      </c>
      <c r="L232" s="65">
        <v>0</v>
      </c>
      <c r="M232" s="63">
        <v>0</v>
      </c>
      <c r="N232" s="65">
        <v>5200000</v>
      </c>
    </row>
    <row r="233" spans="1:14" ht="49.5" customHeight="1" x14ac:dyDescent="0.25">
      <c r="A233" s="93">
        <v>112</v>
      </c>
      <c r="B233" s="55" t="s">
        <v>304</v>
      </c>
      <c r="C233" s="56" t="s">
        <v>315</v>
      </c>
      <c r="D233" s="57" t="s">
        <v>390</v>
      </c>
      <c r="E233" s="58" t="s">
        <v>50</v>
      </c>
      <c r="F233" s="59" t="s">
        <v>66</v>
      </c>
      <c r="G233" s="60" t="s">
        <v>302</v>
      </c>
      <c r="H233" s="66">
        <v>0</v>
      </c>
      <c r="I233" s="65">
        <v>200000</v>
      </c>
      <c r="J233" s="63">
        <v>0</v>
      </c>
      <c r="K233" s="68">
        <v>0</v>
      </c>
      <c r="L233" s="65">
        <v>0</v>
      </c>
      <c r="M233" s="63">
        <v>0</v>
      </c>
      <c r="N233" s="65">
        <v>200000</v>
      </c>
    </row>
    <row r="234" spans="1:14" ht="64.5" customHeight="1" x14ac:dyDescent="0.25">
      <c r="A234" s="93">
        <v>113</v>
      </c>
      <c r="B234" s="55" t="s">
        <v>304</v>
      </c>
      <c r="C234" s="56" t="s">
        <v>356</v>
      </c>
      <c r="D234" s="57" t="s">
        <v>390</v>
      </c>
      <c r="E234" s="58" t="s">
        <v>50</v>
      </c>
      <c r="F234" s="59" t="s">
        <v>66</v>
      </c>
      <c r="G234" s="60" t="s">
        <v>302</v>
      </c>
      <c r="H234" s="66">
        <v>0</v>
      </c>
      <c r="I234" s="65">
        <v>200000</v>
      </c>
      <c r="J234" s="63">
        <v>0</v>
      </c>
      <c r="K234" s="68">
        <v>0</v>
      </c>
      <c r="L234" s="65">
        <v>0</v>
      </c>
      <c r="M234" s="63">
        <v>0</v>
      </c>
      <c r="N234" s="65">
        <v>200000</v>
      </c>
    </row>
    <row r="235" spans="1:14" ht="62.25" customHeight="1" x14ac:dyDescent="0.25">
      <c r="A235" s="93">
        <v>114</v>
      </c>
      <c r="B235" s="55" t="s">
        <v>304</v>
      </c>
      <c r="C235" s="56" t="s">
        <v>356</v>
      </c>
      <c r="D235" s="57" t="s">
        <v>460</v>
      </c>
      <c r="E235" s="58" t="s">
        <v>50</v>
      </c>
      <c r="F235" s="59" t="s">
        <v>463</v>
      </c>
      <c r="G235" s="69" t="s">
        <v>302</v>
      </c>
      <c r="H235" s="66">
        <v>0</v>
      </c>
      <c r="I235" s="65">
        <v>800000</v>
      </c>
      <c r="J235" s="63">
        <v>0</v>
      </c>
      <c r="K235" s="68">
        <v>0</v>
      </c>
      <c r="L235" s="65">
        <v>0</v>
      </c>
      <c r="M235" s="63">
        <v>0</v>
      </c>
      <c r="N235" s="65">
        <v>800000</v>
      </c>
    </row>
    <row r="236" spans="1:14" ht="62.25" customHeight="1" x14ac:dyDescent="0.25">
      <c r="A236" s="93">
        <v>115</v>
      </c>
      <c r="B236" s="55" t="s">
        <v>304</v>
      </c>
      <c r="C236" s="56" t="s">
        <v>356</v>
      </c>
      <c r="D236" s="57" t="s">
        <v>461</v>
      </c>
      <c r="E236" s="58" t="s">
        <v>50</v>
      </c>
      <c r="F236" s="59" t="s">
        <v>465</v>
      </c>
      <c r="G236" s="69" t="s">
        <v>466</v>
      </c>
      <c r="H236" s="66">
        <v>0</v>
      </c>
      <c r="I236" s="65">
        <v>9000000</v>
      </c>
      <c r="J236" s="63">
        <v>0</v>
      </c>
      <c r="K236" s="68">
        <v>0</v>
      </c>
      <c r="L236" s="65">
        <v>0</v>
      </c>
      <c r="M236" s="63">
        <v>0</v>
      </c>
      <c r="N236" s="65">
        <v>3000000</v>
      </c>
    </row>
    <row r="237" spans="1:14" ht="97.5" customHeight="1" x14ac:dyDescent="0.25">
      <c r="A237" s="93">
        <v>116</v>
      </c>
      <c r="B237" s="55" t="s">
        <v>304</v>
      </c>
      <c r="C237" s="56" t="s">
        <v>356</v>
      </c>
      <c r="D237" s="57" t="s">
        <v>459</v>
      </c>
      <c r="E237" s="58" t="s">
        <v>50</v>
      </c>
      <c r="F237" s="59" t="s">
        <v>462</v>
      </c>
      <c r="G237" s="69" t="s">
        <v>302</v>
      </c>
      <c r="H237" s="66">
        <v>0</v>
      </c>
      <c r="I237" s="65">
        <v>300000</v>
      </c>
      <c r="J237" s="63">
        <v>0</v>
      </c>
      <c r="K237" s="68">
        <v>0</v>
      </c>
      <c r="L237" s="65">
        <v>0</v>
      </c>
      <c r="M237" s="63">
        <v>0</v>
      </c>
      <c r="N237" s="65">
        <v>300000</v>
      </c>
    </row>
    <row r="238" spans="1:14" ht="54" customHeight="1" x14ac:dyDescent="0.25">
      <c r="A238" s="93">
        <v>117</v>
      </c>
      <c r="B238" s="55" t="s">
        <v>304</v>
      </c>
      <c r="C238" s="56" t="s">
        <v>356</v>
      </c>
      <c r="D238" s="57" t="s">
        <v>293</v>
      </c>
      <c r="E238" s="58" t="s">
        <v>50</v>
      </c>
      <c r="F238" s="59" t="s">
        <v>464</v>
      </c>
      <c r="G238" s="69" t="s">
        <v>302</v>
      </c>
      <c r="H238" s="66">
        <v>0</v>
      </c>
      <c r="I238" s="65">
        <v>1500000</v>
      </c>
      <c r="J238" s="63">
        <v>0</v>
      </c>
      <c r="K238" s="68">
        <v>0</v>
      </c>
      <c r="L238" s="65">
        <v>0</v>
      </c>
      <c r="M238" s="63">
        <v>0</v>
      </c>
      <c r="N238" s="65">
        <v>1500000</v>
      </c>
    </row>
    <row r="239" spans="1:14" ht="96" customHeight="1" x14ac:dyDescent="0.25">
      <c r="A239" s="93">
        <v>118</v>
      </c>
      <c r="B239" s="55" t="s">
        <v>304</v>
      </c>
      <c r="C239" s="56" t="s">
        <v>315</v>
      </c>
      <c r="D239" s="57" t="s">
        <v>459</v>
      </c>
      <c r="E239" s="58" t="s">
        <v>50</v>
      </c>
      <c r="F239" s="59" t="s">
        <v>462</v>
      </c>
      <c r="G239" s="69" t="s">
        <v>466</v>
      </c>
      <c r="H239" s="66">
        <v>0</v>
      </c>
      <c r="I239" s="65">
        <v>6000000</v>
      </c>
      <c r="J239" s="63">
        <v>0</v>
      </c>
      <c r="K239" s="68">
        <v>0</v>
      </c>
      <c r="L239" s="65">
        <v>0</v>
      </c>
      <c r="M239" s="63">
        <v>0</v>
      </c>
      <c r="N239" s="65">
        <v>2000000</v>
      </c>
    </row>
    <row r="240" spans="1:14" ht="50.25" customHeight="1" x14ac:dyDescent="0.25">
      <c r="A240" s="93">
        <v>119</v>
      </c>
      <c r="B240" s="55" t="s">
        <v>304</v>
      </c>
      <c r="C240" s="56" t="s">
        <v>315</v>
      </c>
      <c r="D240" s="57" t="s">
        <v>461</v>
      </c>
      <c r="E240" s="58" t="s">
        <v>50</v>
      </c>
      <c r="F240" s="59" t="s">
        <v>461</v>
      </c>
      <c r="G240" s="69" t="s">
        <v>466</v>
      </c>
      <c r="H240" s="66">
        <v>0</v>
      </c>
      <c r="I240" s="65">
        <v>9000000</v>
      </c>
      <c r="J240" s="63">
        <v>0</v>
      </c>
      <c r="K240" s="68">
        <v>0</v>
      </c>
      <c r="L240" s="65">
        <v>0</v>
      </c>
      <c r="M240" s="63">
        <v>0</v>
      </c>
      <c r="N240" s="65">
        <v>3000000</v>
      </c>
    </row>
    <row r="241" spans="1:14" ht="50.25" customHeight="1" x14ac:dyDescent="0.25">
      <c r="A241" s="93">
        <v>120</v>
      </c>
      <c r="B241" s="55" t="s">
        <v>304</v>
      </c>
      <c r="C241" s="56" t="s">
        <v>315</v>
      </c>
      <c r="D241" s="57" t="s">
        <v>293</v>
      </c>
      <c r="E241" s="58" t="s">
        <v>50</v>
      </c>
      <c r="F241" s="59" t="s">
        <v>464</v>
      </c>
      <c r="G241" s="69" t="s">
        <v>302</v>
      </c>
      <c r="H241" s="66">
        <v>0</v>
      </c>
      <c r="I241" s="65">
        <v>10798000</v>
      </c>
      <c r="J241" s="63">
        <v>0</v>
      </c>
      <c r="K241" s="68">
        <v>0</v>
      </c>
      <c r="L241" s="65">
        <v>0</v>
      </c>
      <c r="M241" s="63">
        <v>0</v>
      </c>
      <c r="N241" s="65">
        <v>10798000</v>
      </c>
    </row>
    <row r="242" spans="1:14" ht="50.25" customHeight="1" x14ac:dyDescent="0.25">
      <c r="A242" s="93">
        <v>121</v>
      </c>
      <c r="B242" s="55" t="s">
        <v>304</v>
      </c>
      <c r="C242" s="56" t="s">
        <v>315</v>
      </c>
      <c r="D242" s="57" t="s">
        <v>460</v>
      </c>
      <c r="E242" s="58" t="s">
        <v>50</v>
      </c>
      <c r="F242" s="59" t="s">
        <v>463</v>
      </c>
      <c r="G242" s="69" t="s">
        <v>302</v>
      </c>
      <c r="H242" s="66">
        <v>0</v>
      </c>
      <c r="I242" s="65">
        <v>2000000</v>
      </c>
      <c r="J242" s="63">
        <v>0</v>
      </c>
      <c r="K242" s="68">
        <v>0</v>
      </c>
      <c r="L242" s="65">
        <v>0</v>
      </c>
      <c r="M242" s="63">
        <v>0</v>
      </c>
      <c r="N242" s="65">
        <v>2000000</v>
      </c>
    </row>
    <row r="243" spans="1:14" ht="50.25" customHeight="1" x14ac:dyDescent="0.25">
      <c r="A243" s="93">
        <v>122</v>
      </c>
      <c r="B243" s="55" t="s">
        <v>304</v>
      </c>
      <c r="C243" s="56" t="s">
        <v>355</v>
      </c>
      <c r="D243" s="57" t="s">
        <v>308</v>
      </c>
      <c r="E243" s="58" t="s">
        <v>50</v>
      </c>
      <c r="F243" s="59" t="s">
        <v>474</v>
      </c>
      <c r="G243" s="69" t="s">
        <v>466</v>
      </c>
      <c r="H243" s="66">
        <v>0</v>
      </c>
      <c r="I243" s="65">
        <v>43000000</v>
      </c>
      <c r="J243" s="63">
        <v>0</v>
      </c>
      <c r="K243" s="68">
        <v>0</v>
      </c>
      <c r="L243" s="65">
        <v>0</v>
      </c>
      <c r="M243" s="63">
        <v>0</v>
      </c>
      <c r="N243" s="65">
        <v>6500000</v>
      </c>
    </row>
    <row r="244" spans="1:14" ht="50.25" customHeight="1" x14ac:dyDescent="0.25">
      <c r="A244" s="93">
        <v>123</v>
      </c>
      <c r="B244" s="55" t="s">
        <v>304</v>
      </c>
      <c r="C244" s="56" t="s">
        <v>355</v>
      </c>
      <c r="D244" s="57" t="s">
        <v>470</v>
      </c>
      <c r="E244" s="58" t="s">
        <v>50</v>
      </c>
      <c r="F244" s="59" t="s">
        <v>475</v>
      </c>
      <c r="G244" s="69" t="s">
        <v>467</v>
      </c>
      <c r="H244" s="66">
        <v>0</v>
      </c>
      <c r="I244" s="65">
        <v>8000000</v>
      </c>
      <c r="J244" s="63">
        <v>0</v>
      </c>
      <c r="K244" s="68">
        <v>0</v>
      </c>
      <c r="L244" s="65">
        <v>0</v>
      </c>
      <c r="M244" s="63">
        <v>0</v>
      </c>
      <c r="N244" s="65">
        <v>3000000</v>
      </c>
    </row>
    <row r="245" spans="1:14" ht="50.25" customHeight="1" x14ac:dyDescent="0.25">
      <c r="A245" s="93">
        <v>124</v>
      </c>
      <c r="B245" s="55" t="s">
        <v>304</v>
      </c>
      <c r="C245" s="56" t="s">
        <v>355</v>
      </c>
      <c r="D245" s="57" t="s">
        <v>471</v>
      </c>
      <c r="E245" s="58" t="s">
        <v>50</v>
      </c>
      <c r="F245" s="59" t="s">
        <v>476</v>
      </c>
      <c r="G245" s="69" t="s">
        <v>466</v>
      </c>
      <c r="H245" s="66">
        <v>0</v>
      </c>
      <c r="I245" s="65">
        <v>35000000</v>
      </c>
      <c r="J245" s="63">
        <v>0</v>
      </c>
      <c r="K245" s="68">
        <v>0</v>
      </c>
      <c r="L245" s="65">
        <v>0</v>
      </c>
      <c r="M245" s="63">
        <v>0</v>
      </c>
      <c r="N245" s="65">
        <v>3500000</v>
      </c>
    </row>
    <row r="246" spans="1:14" ht="50.25" customHeight="1" x14ac:dyDescent="0.25">
      <c r="A246" s="93">
        <v>125</v>
      </c>
      <c r="B246" s="55" t="s">
        <v>304</v>
      </c>
      <c r="C246" s="56" t="s">
        <v>338</v>
      </c>
      <c r="D246" s="57" t="s">
        <v>293</v>
      </c>
      <c r="E246" s="58" t="s">
        <v>50</v>
      </c>
      <c r="F246" s="59" t="s">
        <v>464</v>
      </c>
      <c r="G246" s="69" t="s">
        <v>302</v>
      </c>
      <c r="H246" s="66">
        <v>0</v>
      </c>
      <c r="I246" s="65">
        <v>6118000</v>
      </c>
      <c r="J246" s="63">
        <v>0</v>
      </c>
      <c r="K246" s="68">
        <v>0</v>
      </c>
      <c r="L246" s="65">
        <v>0</v>
      </c>
      <c r="M246" s="63">
        <v>0</v>
      </c>
      <c r="N246" s="65">
        <v>6118000</v>
      </c>
    </row>
    <row r="247" spans="1:14" ht="50.25" customHeight="1" x14ac:dyDescent="0.25">
      <c r="A247" s="93">
        <v>126</v>
      </c>
      <c r="B247" s="55" t="s">
        <v>304</v>
      </c>
      <c r="C247" s="56" t="s">
        <v>338</v>
      </c>
      <c r="D247" s="57" t="s">
        <v>390</v>
      </c>
      <c r="E247" s="58" t="s">
        <v>50</v>
      </c>
      <c r="F247" s="59" t="s">
        <v>66</v>
      </c>
      <c r="G247" s="69" t="s">
        <v>302</v>
      </c>
      <c r="H247" s="66">
        <v>0</v>
      </c>
      <c r="I247" s="65">
        <v>200000</v>
      </c>
      <c r="J247" s="63">
        <v>0</v>
      </c>
      <c r="K247" s="68">
        <v>0</v>
      </c>
      <c r="L247" s="65">
        <v>0</v>
      </c>
      <c r="M247" s="63">
        <v>0</v>
      </c>
      <c r="N247" s="65">
        <v>200000</v>
      </c>
    </row>
    <row r="248" spans="1:14" ht="100.5" customHeight="1" x14ac:dyDescent="0.25">
      <c r="A248" s="93">
        <v>127</v>
      </c>
      <c r="B248" s="55" t="s">
        <v>304</v>
      </c>
      <c r="C248" s="56" t="s">
        <v>405</v>
      </c>
      <c r="D248" s="57" t="s">
        <v>459</v>
      </c>
      <c r="E248" s="58" t="s">
        <v>50</v>
      </c>
      <c r="F248" s="59" t="s">
        <v>462</v>
      </c>
      <c r="G248" s="69" t="s">
        <v>302</v>
      </c>
      <c r="H248" s="66">
        <v>0</v>
      </c>
      <c r="I248" s="65">
        <v>250000</v>
      </c>
      <c r="J248" s="63">
        <v>0</v>
      </c>
      <c r="K248" s="68">
        <v>0</v>
      </c>
      <c r="L248" s="65">
        <v>0</v>
      </c>
      <c r="M248" s="63">
        <v>0</v>
      </c>
      <c r="N248" s="65">
        <v>250000</v>
      </c>
    </row>
    <row r="249" spans="1:14" ht="102.75" customHeight="1" x14ac:dyDescent="0.25">
      <c r="A249" s="93">
        <v>128</v>
      </c>
      <c r="B249" s="55" t="s">
        <v>304</v>
      </c>
      <c r="C249" s="56" t="s">
        <v>354</v>
      </c>
      <c r="D249" s="57" t="s">
        <v>459</v>
      </c>
      <c r="E249" s="58" t="s">
        <v>50</v>
      </c>
      <c r="F249" s="59" t="s">
        <v>462</v>
      </c>
      <c r="G249" s="69" t="s">
        <v>302</v>
      </c>
      <c r="H249" s="66">
        <v>0</v>
      </c>
      <c r="I249" s="65">
        <v>1000000</v>
      </c>
      <c r="J249" s="63">
        <v>0</v>
      </c>
      <c r="K249" s="68">
        <v>0</v>
      </c>
      <c r="L249" s="65">
        <v>0</v>
      </c>
      <c r="M249" s="63">
        <v>0</v>
      </c>
      <c r="N249" s="65">
        <v>1000000</v>
      </c>
    </row>
    <row r="250" spans="1:14" ht="54.75" customHeight="1" x14ac:dyDescent="0.25">
      <c r="A250" s="93">
        <v>129</v>
      </c>
      <c r="B250" s="55" t="s">
        <v>304</v>
      </c>
      <c r="C250" s="56" t="s">
        <v>338</v>
      </c>
      <c r="D250" s="57" t="s">
        <v>461</v>
      </c>
      <c r="E250" s="58" t="s">
        <v>50</v>
      </c>
      <c r="F250" s="59" t="s">
        <v>465</v>
      </c>
      <c r="G250" s="69" t="s">
        <v>466</v>
      </c>
      <c r="H250" s="66">
        <v>0</v>
      </c>
      <c r="I250" s="65">
        <v>25000000</v>
      </c>
      <c r="J250" s="63">
        <v>0</v>
      </c>
      <c r="K250" s="68">
        <v>0</v>
      </c>
      <c r="L250" s="65">
        <v>0</v>
      </c>
      <c r="M250" s="63">
        <v>0</v>
      </c>
      <c r="N250" s="65">
        <v>13000000</v>
      </c>
    </row>
    <row r="251" spans="1:14" ht="47.25" customHeight="1" x14ac:dyDescent="0.25">
      <c r="A251" s="93">
        <v>130</v>
      </c>
      <c r="B251" s="55" t="s">
        <v>304</v>
      </c>
      <c r="C251" s="56" t="s">
        <v>306</v>
      </c>
      <c r="D251" s="57" t="s">
        <v>472</v>
      </c>
      <c r="E251" s="58" t="s">
        <v>50</v>
      </c>
      <c r="F251" s="59" t="s">
        <v>284</v>
      </c>
      <c r="G251" s="69" t="s">
        <v>336</v>
      </c>
      <c r="H251" s="66">
        <v>0</v>
      </c>
      <c r="I251" s="65">
        <v>15700000</v>
      </c>
      <c r="J251" s="63">
        <v>0</v>
      </c>
      <c r="K251" s="68">
        <v>0</v>
      </c>
      <c r="L251" s="65">
        <v>0</v>
      </c>
      <c r="M251" s="63">
        <v>0</v>
      </c>
      <c r="N251" s="65">
        <v>3000000</v>
      </c>
    </row>
    <row r="252" spans="1:14" ht="63" customHeight="1" x14ac:dyDescent="0.25">
      <c r="A252" s="93">
        <v>131</v>
      </c>
      <c r="B252" s="55" t="s">
        <v>304</v>
      </c>
      <c r="C252" s="56" t="s">
        <v>356</v>
      </c>
      <c r="D252" s="57" t="s">
        <v>473</v>
      </c>
      <c r="E252" s="58" t="s">
        <v>50</v>
      </c>
      <c r="F252" s="59" t="s">
        <v>477</v>
      </c>
      <c r="G252" s="69" t="s">
        <v>466</v>
      </c>
      <c r="H252" s="66">
        <v>0</v>
      </c>
      <c r="I252" s="65">
        <v>1802000</v>
      </c>
      <c r="J252" s="63">
        <v>0</v>
      </c>
      <c r="K252" s="68">
        <v>0</v>
      </c>
      <c r="L252" s="65">
        <v>0</v>
      </c>
      <c r="M252" s="63">
        <v>0</v>
      </c>
      <c r="N252" s="65">
        <v>902000</v>
      </c>
    </row>
    <row r="253" spans="1:14" ht="67.5" customHeight="1" x14ac:dyDescent="0.25">
      <c r="A253" s="93">
        <v>132</v>
      </c>
      <c r="B253" s="55" t="s">
        <v>304</v>
      </c>
      <c r="C253" s="56" t="s">
        <v>400</v>
      </c>
      <c r="D253" s="57" t="s">
        <v>293</v>
      </c>
      <c r="E253" s="58" t="s">
        <v>52</v>
      </c>
      <c r="F253" s="59" t="s">
        <v>478</v>
      </c>
      <c r="G253" s="69" t="s">
        <v>302</v>
      </c>
      <c r="H253" s="66">
        <v>0</v>
      </c>
      <c r="I253" s="65">
        <v>4750000</v>
      </c>
      <c r="J253" s="63">
        <v>0</v>
      </c>
      <c r="K253" s="68">
        <v>0</v>
      </c>
      <c r="L253" s="65">
        <v>0</v>
      </c>
      <c r="M253" s="63">
        <v>0</v>
      </c>
      <c r="N253" s="65">
        <v>4750000</v>
      </c>
    </row>
    <row r="254" spans="1:14" ht="66" customHeight="1" x14ac:dyDescent="0.25">
      <c r="A254" s="93">
        <v>133</v>
      </c>
      <c r="B254" s="55" t="s">
        <v>304</v>
      </c>
      <c r="C254" s="56" t="s">
        <v>469</v>
      </c>
      <c r="D254" s="57" t="s">
        <v>293</v>
      </c>
      <c r="E254" s="58" t="s">
        <v>52</v>
      </c>
      <c r="F254" s="59" t="s">
        <v>479</v>
      </c>
      <c r="G254" s="69" t="s">
        <v>302</v>
      </c>
      <c r="H254" s="66">
        <v>0</v>
      </c>
      <c r="I254" s="65">
        <v>25000</v>
      </c>
      <c r="J254" s="63">
        <v>0</v>
      </c>
      <c r="K254" s="68">
        <v>0</v>
      </c>
      <c r="L254" s="65">
        <v>0</v>
      </c>
      <c r="M254" s="63">
        <v>0</v>
      </c>
      <c r="N254" s="65">
        <v>25000</v>
      </c>
    </row>
    <row r="255" spans="1:14" ht="118.5" customHeight="1" x14ac:dyDescent="0.25">
      <c r="A255" s="93">
        <v>134</v>
      </c>
      <c r="B255" s="55" t="s">
        <v>304</v>
      </c>
      <c r="C255" s="56" t="s">
        <v>425</v>
      </c>
      <c r="D255" s="57" t="s">
        <v>293</v>
      </c>
      <c r="E255" s="58" t="s">
        <v>50</v>
      </c>
      <c r="F255" s="59" t="s">
        <v>485</v>
      </c>
      <c r="G255" s="69" t="s">
        <v>302</v>
      </c>
      <c r="H255" s="66">
        <v>0</v>
      </c>
      <c r="I255" s="65">
        <v>4998000</v>
      </c>
      <c r="J255" s="63">
        <v>0</v>
      </c>
      <c r="K255" s="68">
        <v>0</v>
      </c>
      <c r="L255" s="65">
        <v>0</v>
      </c>
      <c r="M255" s="63">
        <v>0</v>
      </c>
      <c r="N255" s="65">
        <v>4998000</v>
      </c>
    </row>
    <row r="256" spans="1:14" ht="66.75" customHeight="1" x14ac:dyDescent="0.25">
      <c r="A256" s="93">
        <v>135</v>
      </c>
      <c r="B256" s="55" t="s">
        <v>304</v>
      </c>
      <c r="C256" s="56" t="s">
        <v>338</v>
      </c>
      <c r="D256" s="57" t="s">
        <v>480</v>
      </c>
      <c r="E256" s="58" t="s">
        <v>50</v>
      </c>
      <c r="F256" s="59" t="s">
        <v>284</v>
      </c>
      <c r="G256" s="69" t="s">
        <v>466</v>
      </c>
      <c r="H256" s="66">
        <v>0</v>
      </c>
      <c r="I256" s="65">
        <v>17000000</v>
      </c>
      <c r="J256" s="63">
        <v>0</v>
      </c>
      <c r="K256" s="68">
        <v>0</v>
      </c>
      <c r="L256" s="65">
        <v>0</v>
      </c>
      <c r="M256" s="63">
        <v>0</v>
      </c>
      <c r="N256" s="65">
        <v>6500000</v>
      </c>
    </row>
    <row r="257" spans="1:14" ht="64.5" customHeight="1" x14ac:dyDescent="0.25">
      <c r="A257" s="93">
        <v>136</v>
      </c>
      <c r="B257" s="55" t="s">
        <v>304</v>
      </c>
      <c r="C257" s="56" t="s">
        <v>368</v>
      </c>
      <c r="D257" s="57" t="s">
        <v>293</v>
      </c>
      <c r="E257" s="58" t="s">
        <v>50</v>
      </c>
      <c r="F257" s="59" t="s">
        <v>486</v>
      </c>
      <c r="G257" s="69" t="s">
        <v>302</v>
      </c>
      <c r="H257" s="66">
        <v>0</v>
      </c>
      <c r="I257" s="65">
        <v>3400000</v>
      </c>
      <c r="J257" s="63">
        <v>0</v>
      </c>
      <c r="K257" s="68">
        <v>0</v>
      </c>
      <c r="L257" s="65">
        <v>0</v>
      </c>
      <c r="M257" s="63">
        <v>0</v>
      </c>
      <c r="N257" s="65">
        <v>3400000</v>
      </c>
    </row>
    <row r="258" spans="1:14" ht="60.75" customHeight="1" x14ac:dyDescent="0.25">
      <c r="A258" s="93">
        <v>137</v>
      </c>
      <c r="B258" s="55" t="s">
        <v>304</v>
      </c>
      <c r="C258" s="56" t="s">
        <v>425</v>
      </c>
      <c r="D258" s="57" t="s">
        <v>481</v>
      </c>
      <c r="E258" s="58" t="s">
        <v>50</v>
      </c>
      <c r="F258" s="59" t="s">
        <v>487</v>
      </c>
      <c r="G258" s="69" t="s">
        <v>302</v>
      </c>
      <c r="H258" s="66">
        <v>0</v>
      </c>
      <c r="I258" s="65">
        <v>35000000</v>
      </c>
      <c r="J258" s="63">
        <v>0</v>
      </c>
      <c r="K258" s="68">
        <v>0</v>
      </c>
      <c r="L258" s="65">
        <v>0</v>
      </c>
      <c r="M258" s="63">
        <v>0</v>
      </c>
      <c r="N258" s="65">
        <v>35000000</v>
      </c>
    </row>
    <row r="259" spans="1:14" ht="51.75" customHeight="1" x14ac:dyDescent="0.25">
      <c r="A259" s="93">
        <v>138</v>
      </c>
      <c r="B259" s="55" t="s">
        <v>304</v>
      </c>
      <c r="C259" s="56" t="s">
        <v>405</v>
      </c>
      <c r="D259" s="57" t="s">
        <v>482</v>
      </c>
      <c r="E259" s="58" t="s">
        <v>50</v>
      </c>
      <c r="F259" s="59" t="s">
        <v>284</v>
      </c>
      <c r="G259" s="69" t="s">
        <v>336</v>
      </c>
      <c r="H259" s="66">
        <v>0</v>
      </c>
      <c r="I259" s="65">
        <v>175000000</v>
      </c>
      <c r="J259" s="63">
        <v>0</v>
      </c>
      <c r="K259" s="68">
        <v>0</v>
      </c>
      <c r="L259" s="65">
        <v>0</v>
      </c>
      <c r="M259" s="63">
        <v>0</v>
      </c>
      <c r="N259" s="65">
        <v>30000000</v>
      </c>
    </row>
    <row r="260" spans="1:14" ht="43.5" customHeight="1" x14ac:dyDescent="0.25">
      <c r="A260" s="93">
        <v>139</v>
      </c>
      <c r="B260" s="55" t="s">
        <v>304</v>
      </c>
      <c r="C260" s="56" t="s">
        <v>338</v>
      </c>
      <c r="D260" s="57" t="s">
        <v>483</v>
      </c>
      <c r="E260" s="58" t="s">
        <v>50</v>
      </c>
      <c r="F260" s="59" t="s">
        <v>479</v>
      </c>
      <c r="G260" s="69" t="s">
        <v>302</v>
      </c>
      <c r="H260" s="66">
        <v>0</v>
      </c>
      <c r="I260" s="65">
        <v>1500000</v>
      </c>
      <c r="J260" s="63">
        <v>0</v>
      </c>
      <c r="K260" s="68">
        <v>0</v>
      </c>
      <c r="L260" s="65">
        <v>0</v>
      </c>
      <c r="M260" s="63">
        <v>0</v>
      </c>
      <c r="N260" s="65">
        <v>1500000</v>
      </c>
    </row>
    <row r="261" spans="1:14" ht="43.5" customHeight="1" x14ac:dyDescent="0.25">
      <c r="A261" s="93">
        <v>140</v>
      </c>
      <c r="B261" s="55" t="s">
        <v>304</v>
      </c>
      <c r="C261" s="56" t="s">
        <v>338</v>
      </c>
      <c r="D261" s="57" t="s">
        <v>484</v>
      </c>
      <c r="E261" s="58" t="s">
        <v>50</v>
      </c>
      <c r="F261" s="59" t="s">
        <v>479</v>
      </c>
      <c r="G261" s="69" t="s">
        <v>302</v>
      </c>
      <c r="H261" s="66">
        <v>0</v>
      </c>
      <c r="I261" s="65">
        <v>1500000</v>
      </c>
      <c r="J261" s="63">
        <v>0</v>
      </c>
      <c r="K261" s="68">
        <v>0</v>
      </c>
      <c r="L261" s="65">
        <v>0</v>
      </c>
      <c r="M261" s="63">
        <v>0</v>
      </c>
      <c r="N261" s="65">
        <v>1500000</v>
      </c>
    </row>
    <row r="262" spans="1:14" ht="43.5" customHeight="1" x14ac:dyDescent="0.25">
      <c r="A262" s="93">
        <v>141</v>
      </c>
      <c r="B262" s="55" t="s">
        <v>304</v>
      </c>
      <c r="C262" s="56" t="s">
        <v>315</v>
      </c>
      <c r="D262" s="57" t="s">
        <v>483</v>
      </c>
      <c r="E262" s="58" t="s">
        <v>50</v>
      </c>
      <c r="F262" s="59" t="s">
        <v>479</v>
      </c>
      <c r="G262" s="69" t="s">
        <v>302</v>
      </c>
      <c r="H262" s="66">
        <v>0</v>
      </c>
      <c r="I262" s="65">
        <v>500000</v>
      </c>
      <c r="J262" s="63">
        <v>0</v>
      </c>
      <c r="K262" s="68">
        <v>0</v>
      </c>
      <c r="L262" s="65">
        <v>0</v>
      </c>
      <c r="M262" s="63">
        <v>0</v>
      </c>
      <c r="N262" s="65">
        <v>500000</v>
      </c>
    </row>
    <row r="263" spans="1:14" ht="43.5" customHeight="1" x14ac:dyDescent="0.25">
      <c r="A263" s="93">
        <v>142</v>
      </c>
      <c r="B263" s="55" t="s">
        <v>304</v>
      </c>
      <c r="C263" s="56" t="s">
        <v>315</v>
      </c>
      <c r="D263" s="57" t="s">
        <v>484</v>
      </c>
      <c r="E263" s="58" t="s">
        <v>50</v>
      </c>
      <c r="F263" s="59" t="s">
        <v>479</v>
      </c>
      <c r="G263" s="69" t="s">
        <v>302</v>
      </c>
      <c r="H263" s="66">
        <v>0</v>
      </c>
      <c r="I263" s="65">
        <v>500000</v>
      </c>
      <c r="J263" s="63">
        <v>0</v>
      </c>
      <c r="K263" s="68">
        <v>0</v>
      </c>
      <c r="L263" s="65">
        <v>0</v>
      </c>
      <c r="M263" s="63">
        <v>0</v>
      </c>
      <c r="N263" s="65">
        <v>500000</v>
      </c>
    </row>
    <row r="264" spans="1:14" ht="43.5" customHeight="1" x14ac:dyDescent="0.25">
      <c r="A264" s="93">
        <v>143</v>
      </c>
      <c r="B264" s="55" t="s">
        <v>304</v>
      </c>
      <c r="C264" s="56" t="s">
        <v>355</v>
      </c>
      <c r="D264" s="57" t="s">
        <v>483</v>
      </c>
      <c r="E264" s="58" t="s">
        <v>50</v>
      </c>
      <c r="F264" s="59" t="s">
        <v>479</v>
      </c>
      <c r="G264" s="69" t="s">
        <v>302</v>
      </c>
      <c r="H264" s="66">
        <v>0</v>
      </c>
      <c r="I264" s="65">
        <v>300000</v>
      </c>
      <c r="J264" s="63">
        <v>0</v>
      </c>
      <c r="K264" s="68">
        <v>0</v>
      </c>
      <c r="L264" s="65">
        <v>0</v>
      </c>
      <c r="M264" s="63">
        <v>0</v>
      </c>
      <c r="N264" s="65">
        <v>300000</v>
      </c>
    </row>
    <row r="265" spans="1:14" ht="51" customHeight="1" x14ac:dyDescent="0.25">
      <c r="A265" s="93">
        <v>144</v>
      </c>
      <c r="B265" s="55" t="s">
        <v>304</v>
      </c>
      <c r="C265" s="56" t="s">
        <v>355</v>
      </c>
      <c r="D265" s="57" t="s">
        <v>484</v>
      </c>
      <c r="E265" s="58" t="s">
        <v>50</v>
      </c>
      <c r="F265" s="59" t="s">
        <v>479</v>
      </c>
      <c r="G265" s="69" t="s">
        <v>302</v>
      </c>
      <c r="H265" s="66">
        <v>0</v>
      </c>
      <c r="I265" s="65">
        <v>300000</v>
      </c>
      <c r="J265" s="63">
        <v>0</v>
      </c>
      <c r="K265" s="68">
        <v>0</v>
      </c>
      <c r="L265" s="65">
        <v>0</v>
      </c>
      <c r="M265" s="63">
        <v>0</v>
      </c>
      <c r="N265" s="65">
        <v>300000</v>
      </c>
    </row>
    <row r="266" spans="1:14" ht="63" customHeight="1" x14ac:dyDescent="0.25">
      <c r="A266" s="93">
        <v>145</v>
      </c>
      <c r="B266" s="55" t="s">
        <v>304</v>
      </c>
      <c r="C266" s="56" t="s">
        <v>433</v>
      </c>
      <c r="D266" s="57" t="s">
        <v>483</v>
      </c>
      <c r="E266" s="58" t="s">
        <v>50</v>
      </c>
      <c r="F266" s="59" t="s">
        <v>479</v>
      </c>
      <c r="G266" s="69" t="s">
        <v>302</v>
      </c>
      <c r="H266" s="66">
        <v>0</v>
      </c>
      <c r="I266" s="65">
        <v>500000</v>
      </c>
      <c r="J266" s="63">
        <v>0</v>
      </c>
      <c r="K266" s="68">
        <v>0</v>
      </c>
      <c r="L266" s="65">
        <v>0</v>
      </c>
      <c r="M266" s="63">
        <v>0</v>
      </c>
      <c r="N266" s="65">
        <v>500000</v>
      </c>
    </row>
    <row r="267" spans="1:14" ht="61.5" customHeight="1" x14ac:dyDescent="0.25">
      <c r="A267" s="93">
        <v>146</v>
      </c>
      <c r="B267" s="55" t="s">
        <v>304</v>
      </c>
      <c r="C267" s="56" t="s">
        <v>433</v>
      </c>
      <c r="D267" s="57" t="s">
        <v>484</v>
      </c>
      <c r="E267" s="58" t="s">
        <v>50</v>
      </c>
      <c r="F267" s="59" t="s">
        <v>479</v>
      </c>
      <c r="G267" s="69" t="s">
        <v>302</v>
      </c>
      <c r="H267" s="66">
        <v>0</v>
      </c>
      <c r="I267" s="65">
        <v>500000</v>
      </c>
      <c r="J267" s="63">
        <v>0</v>
      </c>
      <c r="K267" s="68">
        <v>0</v>
      </c>
      <c r="L267" s="65">
        <v>0</v>
      </c>
      <c r="M267" s="63">
        <v>0</v>
      </c>
      <c r="N267" s="65">
        <v>500000</v>
      </c>
    </row>
    <row r="268" spans="1:14" s="22" customFormat="1" ht="40.5" customHeight="1" x14ac:dyDescent="0.25">
      <c r="A268" s="213" t="s">
        <v>0</v>
      </c>
      <c r="B268" s="213"/>
      <c r="C268" s="213"/>
      <c r="D268" s="213"/>
      <c r="E268" s="213"/>
      <c r="F268" s="213"/>
      <c r="G268" s="213"/>
      <c r="H268" s="51">
        <f>SUM(H122:H267)</f>
        <v>0</v>
      </c>
      <c r="I268" s="52">
        <f t="shared" ref="I268:N268" si="1">SUM(I122:I267)</f>
        <v>7912076311</v>
      </c>
      <c r="J268" s="51">
        <f t="shared" si="1"/>
        <v>0</v>
      </c>
      <c r="K268" s="70">
        <f t="shared" si="1"/>
        <v>2189600173</v>
      </c>
      <c r="L268" s="52">
        <f t="shared" si="1"/>
        <v>0</v>
      </c>
      <c r="M268" s="51">
        <f t="shared" si="1"/>
        <v>0</v>
      </c>
      <c r="N268" s="70">
        <f t="shared" si="1"/>
        <v>1090497931</v>
      </c>
    </row>
    <row r="269" spans="1:14" ht="15.75" x14ac:dyDescent="0.25">
      <c r="A269" s="210"/>
      <c r="B269" s="210"/>
      <c r="C269" s="210"/>
      <c r="D269" s="210"/>
      <c r="E269" s="210"/>
      <c r="F269" s="210"/>
      <c r="G269" s="210"/>
      <c r="H269" s="210"/>
      <c r="I269" s="210"/>
      <c r="J269" s="210"/>
      <c r="K269" s="210"/>
      <c r="L269" s="210"/>
      <c r="M269" s="210"/>
      <c r="N269" s="210"/>
    </row>
    <row r="270" spans="1:14" ht="27.75" customHeight="1" x14ac:dyDescent="0.25">
      <c r="A270" s="211" t="s">
        <v>488</v>
      </c>
      <c r="B270" s="211"/>
      <c r="C270" s="211"/>
      <c r="D270" s="211"/>
      <c r="E270" s="211"/>
      <c r="F270" s="211"/>
      <c r="G270" s="211"/>
      <c r="H270" s="211"/>
      <c r="I270" s="211"/>
      <c r="J270" s="211"/>
      <c r="K270" s="211"/>
      <c r="L270" s="211"/>
      <c r="M270" s="211"/>
      <c r="N270" s="211"/>
    </row>
    <row r="271" spans="1:14" ht="13.5" customHeight="1" x14ac:dyDescent="0.25">
      <c r="A271" s="209"/>
      <c r="B271" s="209"/>
      <c r="C271" s="209"/>
      <c r="D271" s="209"/>
      <c r="E271" s="209"/>
      <c r="F271" s="209"/>
      <c r="G271" s="209"/>
      <c r="H271" s="209"/>
      <c r="I271" s="209"/>
      <c r="J271" s="209"/>
      <c r="K271" s="209"/>
      <c r="L271" s="209"/>
      <c r="M271" s="209"/>
      <c r="N271" s="209"/>
    </row>
    <row r="272" spans="1:14" ht="45" customHeight="1" x14ac:dyDescent="0.25">
      <c r="A272" s="91">
        <v>1</v>
      </c>
      <c r="B272" s="30" t="s">
        <v>489</v>
      </c>
      <c r="C272" s="31" t="s">
        <v>490</v>
      </c>
      <c r="D272" s="32" t="s">
        <v>491</v>
      </c>
      <c r="E272" s="33" t="s">
        <v>50</v>
      </c>
      <c r="F272" s="34" t="s">
        <v>492</v>
      </c>
      <c r="G272" s="35" t="s">
        <v>353</v>
      </c>
      <c r="H272" s="36">
        <v>0</v>
      </c>
      <c r="I272" s="37">
        <v>364909000</v>
      </c>
      <c r="J272" s="38">
        <v>0</v>
      </c>
      <c r="K272" s="39">
        <v>340333462</v>
      </c>
      <c r="L272" s="37">
        <v>0</v>
      </c>
      <c r="M272" s="38">
        <v>0</v>
      </c>
      <c r="N272" s="37">
        <v>24575538</v>
      </c>
    </row>
    <row r="273" spans="1:14" ht="45" customHeight="1" x14ac:dyDescent="0.25">
      <c r="A273" s="91">
        <v>2</v>
      </c>
      <c r="B273" s="30" t="s">
        <v>489</v>
      </c>
      <c r="C273" s="31" t="s">
        <v>490</v>
      </c>
      <c r="D273" s="32" t="s">
        <v>494</v>
      </c>
      <c r="E273" s="33" t="s">
        <v>50</v>
      </c>
      <c r="F273" s="34" t="s">
        <v>497</v>
      </c>
      <c r="G273" s="35" t="s">
        <v>379</v>
      </c>
      <c r="H273" s="36">
        <v>0</v>
      </c>
      <c r="I273" s="37">
        <v>246774403</v>
      </c>
      <c r="J273" s="38">
        <v>0</v>
      </c>
      <c r="K273" s="39">
        <v>242401531</v>
      </c>
      <c r="L273" s="37">
        <v>0</v>
      </c>
      <c r="M273" s="38">
        <v>0</v>
      </c>
      <c r="N273" s="37">
        <v>3711861</v>
      </c>
    </row>
    <row r="274" spans="1:14" ht="100.5" customHeight="1" x14ac:dyDescent="0.25">
      <c r="A274" s="91">
        <v>3</v>
      </c>
      <c r="B274" s="30" t="s">
        <v>489</v>
      </c>
      <c r="C274" s="31" t="s">
        <v>493</v>
      </c>
      <c r="D274" s="32" t="s">
        <v>495</v>
      </c>
      <c r="E274" s="33" t="s">
        <v>52</v>
      </c>
      <c r="F274" s="34" t="s">
        <v>498</v>
      </c>
      <c r="G274" s="35" t="s">
        <v>377</v>
      </c>
      <c r="H274" s="36">
        <v>0</v>
      </c>
      <c r="I274" s="37">
        <v>68000000</v>
      </c>
      <c r="J274" s="38">
        <v>0</v>
      </c>
      <c r="K274" s="39">
        <v>0</v>
      </c>
      <c r="L274" s="37">
        <v>0</v>
      </c>
      <c r="M274" s="38">
        <v>0</v>
      </c>
      <c r="N274" s="37">
        <v>2356000</v>
      </c>
    </row>
    <row r="275" spans="1:14" ht="107.25" customHeight="1" x14ac:dyDescent="0.25">
      <c r="A275" s="91">
        <v>4</v>
      </c>
      <c r="B275" s="30" t="s">
        <v>489</v>
      </c>
      <c r="C275" s="31" t="s">
        <v>493</v>
      </c>
      <c r="D275" s="32" t="s">
        <v>496</v>
      </c>
      <c r="E275" s="33" t="s">
        <v>50</v>
      </c>
      <c r="F275" s="34" t="s">
        <v>499</v>
      </c>
      <c r="G275" s="35" t="s">
        <v>377</v>
      </c>
      <c r="H275" s="36">
        <v>0</v>
      </c>
      <c r="I275" s="37">
        <v>34000000</v>
      </c>
      <c r="J275" s="38">
        <v>0</v>
      </c>
      <c r="K275" s="39">
        <v>0</v>
      </c>
      <c r="L275" s="37">
        <v>0</v>
      </c>
      <c r="M275" s="38">
        <v>0</v>
      </c>
      <c r="N275" s="37">
        <v>100000</v>
      </c>
    </row>
    <row r="276" spans="1:14" ht="57.75" customHeight="1" x14ac:dyDescent="0.25">
      <c r="A276" s="91">
        <v>5</v>
      </c>
      <c r="B276" s="30" t="s">
        <v>489</v>
      </c>
      <c r="C276" s="31" t="s">
        <v>490</v>
      </c>
      <c r="D276" s="32" t="s">
        <v>500</v>
      </c>
      <c r="E276" s="33" t="s">
        <v>50</v>
      </c>
      <c r="F276" s="34" t="s">
        <v>501</v>
      </c>
      <c r="G276" s="35" t="s">
        <v>386</v>
      </c>
      <c r="H276" s="36">
        <v>0</v>
      </c>
      <c r="I276" s="37">
        <v>63587879</v>
      </c>
      <c r="J276" s="38">
        <v>0</v>
      </c>
      <c r="K276" s="39">
        <v>26879271</v>
      </c>
      <c r="L276" s="37">
        <v>0</v>
      </c>
      <c r="M276" s="38">
        <v>0</v>
      </c>
      <c r="N276" s="37">
        <v>35629564</v>
      </c>
    </row>
    <row r="277" spans="1:14" ht="54" customHeight="1" x14ac:dyDescent="0.25">
      <c r="A277" s="91">
        <v>6</v>
      </c>
      <c r="B277" s="30" t="s">
        <v>489</v>
      </c>
      <c r="C277" s="31" t="s">
        <v>490</v>
      </c>
      <c r="D277" s="32" t="s">
        <v>502</v>
      </c>
      <c r="E277" s="33" t="s">
        <v>50</v>
      </c>
      <c r="F277" s="34" t="s">
        <v>504</v>
      </c>
      <c r="G277" s="35" t="s">
        <v>68</v>
      </c>
      <c r="H277" s="36">
        <v>0</v>
      </c>
      <c r="I277" s="37">
        <v>147353000</v>
      </c>
      <c r="J277" s="38">
        <v>0</v>
      </c>
      <c r="K277" s="39">
        <v>0</v>
      </c>
      <c r="L277" s="37">
        <v>0</v>
      </c>
      <c r="M277" s="38">
        <v>0</v>
      </c>
      <c r="N277" s="37">
        <v>22530000</v>
      </c>
    </row>
    <row r="278" spans="1:14" ht="55.5" customHeight="1" x14ac:dyDescent="0.25">
      <c r="A278" s="91">
        <v>7</v>
      </c>
      <c r="B278" s="30" t="s">
        <v>489</v>
      </c>
      <c r="C278" s="31" t="s">
        <v>490</v>
      </c>
      <c r="D278" s="32" t="s">
        <v>503</v>
      </c>
      <c r="E278" s="33" t="s">
        <v>50</v>
      </c>
      <c r="F278" s="34" t="s">
        <v>505</v>
      </c>
      <c r="G278" s="35" t="s">
        <v>153</v>
      </c>
      <c r="H278" s="36">
        <v>0</v>
      </c>
      <c r="I278" s="37">
        <v>202527450</v>
      </c>
      <c r="J278" s="38">
        <v>0</v>
      </c>
      <c r="K278" s="39">
        <v>0</v>
      </c>
      <c r="L278" s="37">
        <v>0</v>
      </c>
      <c r="M278" s="38">
        <v>0</v>
      </c>
      <c r="N278" s="37">
        <v>27655500</v>
      </c>
    </row>
    <row r="279" spans="1:14" ht="54.75" customHeight="1" x14ac:dyDescent="0.25">
      <c r="A279" s="91">
        <v>8</v>
      </c>
      <c r="B279" s="30" t="s">
        <v>489</v>
      </c>
      <c r="C279" s="31" t="s">
        <v>490</v>
      </c>
      <c r="D279" s="32" t="s">
        <v>506</v>
      </c>
      <c r="E279" s="33" t="s">
        <v>50</v>
      </c>
      <c r="F279" s="34" t="s">
        <v>508</v>
      </c>
      <c r="G279" s="35" t="s">
        <v>223</v>
      </c>
      <c r="H279" s="36">
        <v>0</v>
      </c>
      <c r="I279" s="37">
        <v>216770000</v>
      </c>
      <c r="J279" s="38">
        <v>0</v>
      </c>
      <c r="K279" s="39">
        <v>0</v>
      </c>
      <c r="L279" s="37">
        <v>0</v>
      </c>
      <c r="M279" s="38">
        <v>0</v>
      </c>
      <c r="N279" s="37">
        <v>22677000</v>
      </c>
    </row>
    <row r="280" spans="1:14" ht="55.5" customHeight="1" x14ac:dyDescent="0.25">
      <c r="A280" s="91">
        <v>9</v>
      </c>
      <c r="B280" s="30" t="s">
        <v>489</v>
      </c>
      <c r="C280" s="31" t="s">
        <v>490</v>
      </c>
      <c r="D280" s="32" t="s">
        <v>507</v>
      </c>
      <c r="E280" s="33" t="s">
        <v>50</v>
      </c>
      <c r="F280" s="34" t="s">
        <v>509</v>
      </c>
      <c r="G280" s="35" t="s">
        <v>286</v>
      </c>
      <c r="H280" s="36">
        <v>0</v>
      </c>
      <c r="I280" s="37">
        <v>108925000</v>
      </c>
      <c r="J280" s="38">
        <v>0</v>
      </c>
      <c r="K280" s="39">
        <v>22374465</v>
      </c>
      <c r="L280" s="37">
        <v>0</v>
      </c>
      <c r="M280" s="38">
        <v>0</v>
      </c>
      <c r="N280" s="37">
        <v>14755052</v>
      </c>
    </row>
    <row r="281" spans="1:14" ht="62.25" customHeight="1" x14ac:dyDescent="0.25">
      <c r="A281" s="91">
        <v>10</v>
      </c>
      <c r="B281" s="30" t="s">
        <v>489</v>
      </c>
      <c r="C281" s="31" t="s">
        <v>433</v>
      </c>
      <c r="D281" s="32" t="s">
        <v>510</v>
      </c>
      <c r="E281" s="33" t="s">
        <v>50</v>
      </c>
      <c r="F281" s="34" t="s">
        <v>513</v>
      </c>
      <c r="G281" s="35" t="s">
        <v>516</v>
      </c>
      <c r="H281" s="36">
        <v>0</v>
      </c>
      <c r="I281" s="37">
        <v>1283000000</v>
      </c>
      <c r="J281" s="38">
        <v>0</v>
      </c>
      <c r="K281" s="39">
        <v>2000</v>
      </c>
      <c r="L281" s="37">
        <v>0</v>
      </c>
      <c r="M281" s="38">
        <v>0</v>
      </c>
      <c r="N281" s="42">
        <v>125300000</v>
      </c>
    </row>
    <row r="282" spans="1:14" ht="62.25" customHeight="1" x14ac:dyDescent="0.25">
      <c r="A282" s="91">
        <v>11</v>
      </c>
      <c r="B282" s="30" t="s">
        <v>489</v>
      </c>
      <c r="C282" s="31" t="s">
        <v>433</v>
      </c>
      <c r="D282" s="32" t="s">
        <v>511</v>
      </c>
      <c r="E282" s="33" t="s">
        <v>50</v>
      </c>
      <c r="F282" s="34" t="s">
        <v>514</v>
      </c>
      <c r="G282" s="35" t="s">
        <v>516</v>
      </c>
      <c r="H282" s="36">
        <v>0</v>
      </c>
      <c r="I282" s="37">
        <v>1253000000</v>
      </c>
      <c r="J282" s="38">
        <v>0</v>
      </c>
      <c r="K282" s="39">
        <v>2000</v>
      </c>
      <c r="L282" s="37">
        <v>0</v>
      </c>
      <c r="M282" s="38">
        <v>0</v>
      </c>
      <c r="N282" s="42">
        <v>125300000</v>
      </c>
    </row>
    <row r="283" spans="1:14" ht="60.75" customHeight="1" x14ac:dyDescent="0.25">
      <c r="A283" s="91">
        <v>12</v>
      </c>
      <c r="B283" s="30" t="s">
        <v>489</v>
      </c>
      <c r="C283" s="31" t="s">
        <v>433</v>
      </c>
      <c r="D283" s="32" t="s">
        <v>512</v>
      </c>
      <c r="E283" s="33" t="s">
        <v>50</v>
      </c>
      <c r="F283" s="34" t="s">
        <v>290</v>
      </c>
      <c r="G283" s="35" t="s">
        <v>516</v>
      </c>
      <c r="H283" s="36">
        <v>0</v>
      </c>
      <c r="I283" s="37">
        <v>30000000</v>
      </c>
      <c r="J283" s="38">
        <v>0</v>
      </c>
      <c r="K283" s="39">
        <v>0</v>
      </c>
      <c r="L283" s="37">
        <v>0</v>
      </c>
      <c r="M283" s="38">
        <v>0</v>
      </c>
      <c r="N283" s="42">
        <v>0</v>
      </c>
    </row>
    <row r="284" spans="1:14" ht="60.75" customHeight="1" x14ac:dyDescent="0.25">
      <c r="A284" s="91">
        <v>13</v>
      </c>
      <c r="B284" s="30" t="s">
        <v>489</v>
      </c>
      <c r="C284" s="31" t="s">
        <v>433</v>
      </c>
      <c r="D284" s="32" t="s">
        <v>461</v>
      </c>
      <c r="E284" s="33" t="s">
        <v>50</v>
      </c>
      <c r="F284" s="34" t="s">
        <v>515</v>
      </c>
      <c r="G284" s="35" t="s">
        <v>199</v>
      </c>
      <c r="H284" s="36">
        <v>0</v>
      </c>
      <c r="I284" s="37">
        <v>58000000</v>
      </c>
      <c r="J284" s="38">
        <v>0</v>
      </c>
      <c r="K284" s="39">
        <v>12000000</v>
      </c>
      <c r="L284" s="37">
        <v>0</v>
      </c>
      <c r="M284" s="38">
        <v>0</v>
      </c>
      <c r="N284" s="37">
        <v>15000000</v>
      </c>
    </row>
    <row r="285" spans="1:14" ht="79.5" customHeight="1" x14ac:dyDescent="0.25">
      <c r="A285" s="91">
        <v>14</v>
      </c>
      <c r="B285" s="30" t="s">
        <v>489</v>
      </c>
      <c r="C285" s="31" t="s">
        <v>517</v>
      </c>
      <c r="D285" s="32" t="s">
        <v>518</v>
      </c>
      <c r="E285" s="33" t="s">
        <v>50</v>
      </c>
      <c r="F285" s="34" t="s">
        <v>525</v>
      </c>
      <c r="G285" s="35" t="s">
        <v>302</v>
      </c>
      <c r="H285" s="36">
        <v>0</v>
      </c>
      <c r="I285" s="37">
        <v>10000000</v>
      </c>
      <c r="J285" s="38">
        <v>0</v>
      </c>
      <c r="K285" s="39">
        <v>0</v>
      </c>
      <c r="L285" s="37">
        <v>0</v>
      </c>
      <c r="M285" s="38">
        <v>0</v>
      </c>
      <c r="N285" s="37">
        <v>10000000</v>
      </c>
    </row>
    <row r="286" spans="1:14" ht="84" customHeight="1" x14ac:dyDescent="0.25">
      <c r="A286" s="91">
        <v>15</v>
      </c>
      <c r="B286" s="30" t="s">
        <v>489</v>
      </c>
      <c r="C286" s="31" t="s">
        <v>517</v>
      </c>
      <c r="D286" s="32" t="s">
        <v>519</v>
      </c>
      <c r="E286" s="33" t="s">
        <v>50</v>
      </c>
      <c r="F286" s="34" t="s">
        <v>526</v>
      </c>
      <c r="G286" s="35" t="s">
        <v>302</v>
      </c>
      <c r="H286" s="36">
        <v>0</v>
      </c>
      <c r="I286" s="37">
        <v>1850000</v>
      </c>
      <c r="J286" s="38">
        <v>0</v>
      </c>
      <c r="K286" s="39">
        <v>0</v>
      </c>
      <c r="L286" s="37">
        <v>0</v>
      </c>
      <c r="M286" s="38">
        <v>0</v>
      </c>
      <c r="N286" s="37">
        <v>1850000</v>
      </c>
    </row>
    <row r="287" spans="1:14" ht="81.75" customHeight="1" x14ac:dyDescent="0.25">
      <c r="A287" s="91">
        <v>16</v>
      </c>
      <c r="B287" s="30" t="s">
        <v>489</v>
      </c>
      <c r="C287" s="31" t="s">
        <v>517</v>
      </c>
      <c r="D287" s="32" t="s">
        <v>293</v>
      </c>
      <c r="E287" s="33" t="s">
        <v>50</v>
      </c>
      <c r="F287" s="34" t="s">
        <v>479</v>
      </c>
      <c r="G287" s="35" t="s">
        <v>302</v>
      </c>
      <c r="H287" s="36">
        <v>0</v>
      </c>
      <c r="I287" s="37">
        <v>51860000</v>
      </c>
      <c r="J287" s="38">
        <v>0</v>
      </c>
      <c r="K287" s="39">
        <v>0</v>
      </c>
      <c r="L287" s="37">
        <v>0</v>
      </c>
      <c r="M287" s="38">
        <v>0</v>
      </c>
      <c r="N287" s="37">
        <v>51860000</v>
      </c>
    </row>
    <row r="288" spans="1:14" ht="63.75" customHeight="1" x14ac:dyDescent="0.25">
      <c r="A288" s="91">
        <v>17</v>
      </c>
      <c r="B288" s="30" t="s">
        <v>489</v>
      </c>
      <c r="C288" s="31" t="s">
        <v>338</v>
      </c>
      <c r="D288" s="32" t="s">
        <v>520</v>
      </c>
      <c r="E288" s="33" t="s">
        <v>50</v>
      </c>
      <c r="F288" s="34" t="s">
        <v>527</v>
      </c>
      <c r="G288" s="35" t="s">
        <v>466</v>
      </c>
      <c r="H288" s="36">
        <v>0</v>
      </c>
      <c r="I288" s="37">
        <v>10175000</v>
      </c>
      <c r="J288" s="38">
        <v>0</v>
      </c>
      <c r="K288" s="39">
        <v>0</v>
      </c>
      <c r="L288" s="37">
        <v>0</v>
      </c>
      <c r="M288" s="38">
        <v>0</v>
      </c>
      <c r="N288" s="37">
        <v>5000000</v>
      </c>
    </row>
    <row r="289" spans="1:14" ht="48.75" customHeight="1" x14ac:dyDescent="0.25">
      <c r="A289" s="91">
        <v>18</v>
      </c>
      <c r="B289" s="30" t="s">
        <v>489</v>
      </c>
      <c r="C289" s="31" t="s">
        <v>490</v>
      </c>
      <c r="D289" s="32" t="s">
        <v>521</v>
      </c>
      <c r="E289" s="33" t="s">
        <v>50</v>
      </c>
      <c r="F289" s="34" t="s">
        <v>528</v>
      </c>
      <c r="G289" s="35" t="s">
        <v>466</v>
      </c>
      <c r="H289" s="36">
        <v>0</v>
      </c>
      <c r="I289" s="37">
        <v>120000000</v>
      </c>
      <c r="J289" s="38">
        <v>0</v>
      </c>
      <c r="K289" s="39">
        <v>0</v>
      </c>
      <c r="L289" s="37">
        <v>0</v>
      </c>
      <c r="M289" s="38">
        <v>0</v>
      </c>
      <c r="N289" s="37">
        <v>12000000</v>
      </c>
    </row>
    <row r="290" spans="1:14" ht="48.75" customHeight="1" x14ac:dyDescent="0.25">
      <c r="A290" s="91">
        <v>19</v>
      </c>
      <c r="B290" s="30" t="s">
        <v>489</v>
      </c>
      <c r="C290" s="31" t="s">
        <v>490</v>
      </c>
      <c r="D290" s="32" t="s">
        <v>522</v>
      </c>
      <c r="E290" s="33" t="s">
        <v>50</v>
      </c>
      <c r="F290" s="34" t="s">
        <v>461</v>
      </c>
      <c r="G290" s="35" t="s">
        <v>466</v>
      </c>
      <c r="H290" s="36">
        <v>0</v>
      </c>
      <c r="I290" s="37">
        <v>38000000</v>
      </c>
      <c r="J290" s="38">
        <v>0</v>
      </c>
      <c r="K290" s="39">
        <v>0</v>
      </c>
      <c r="L290" s="37">
        <v>0</v>
      </c>
      <c r="M290" s="38">
        <v>0</v>
      </c>
      <c r="N290" s="37">
        <v>7600000</v>
      </c>
    </row>
    <row r="291" spans="1:14" ht="48.75" customHeight="1" x14ac:dyDescent="0.25">
      <c r="A291" s="91">
        <v>20</v>
      </c>
      <c r="B291" s="30" t="s">
        <v>489</v>
      </c>
      <c r="C291" s="31" t="s">
        <v>490</v>
      </c>
      <c r="D291" s="32" t="s">
        <v>523</v>
      </c>
      <c r="E291" s="33" t="s">
        <v>50</v>
      </c>
      <c r="F291" s="34" t="s">
        <v>529</v>
      </c>
      <c r="G291" s="35" t="s">
        <v>336</v>
      </c>
      <c r="H291" s="36">
        <v>0</v>
      </c>
      <c r="I291" s="37">
        <v>2059848000</v>
      </c>
      <c r="J291" s="38">
        <v>0</v>
      </c>
      <c r="K291" s="39">
        <v>0</v>
      </c>
      <c r="L291" s="37">
        <v>0</v>
      </c>
      <c r="M291" s="38">
        <v>0</v>
      </c>
      <c r="N291" s="37">
        <v>22100000</v>
      </c>
    </row>
    <row r="292" spans="1:14" ht="64.5" customHeight="1" x14ac:dyDescent="0.25">
      <c r="A292" s="91">
        <v>21</v>
      </c>
      <c r="B292" s="30" t="s">
        <v>489</v>
      </c>
      <c r="C292" s="31" t="s">
        <v>433</v>
      </c>
      <c r="D292" s="32" t="s">
        <v>293</v>
      </c>
      <c r="E292" s="33" t="s">
        <v>50</v>
      </c>
      <c r="F292" s="34" t="s">
        <v>290</v>
      </c>
      <c r="G292" s="35" t="s">
        <v>302</v>
      </c>
      <c r="H292" s="36">
        <v>0</v>
      </c>
      <c r="I292" s="37">
        <v>11500000</v>
      </c>
      <c r="J292" s="38">
        <v>0</v>
      </c>
      <c r="K292" s="39">
        <v>0</v>
      </c>
      <c r="L292" s="37">
        <v>0</v>
      </c>
      <c r="M292" s="38">
        <v>0</v>
      </c>
      <c r="N292" s="37">
        <v>11500000</v>
      </c>
    </row>
    <row r="293" spans="1:14" ht="47.25" customHeight="1" x14ac:dyDescent="0.25">
      <c r="A293" s="91">
        <v>22</v>
      </c>
      <c r="B293" s="30" t="s">
        <v>489</v>
      </c>
      <c r="C293" s="31" t="s">
        <v>323</v>
      </c>
      <c r="D293" s="32" t="s">
        <v>524</v>
      </c>
      <c r="E293" s="33" t="s">
        <v>50</v>
      </c>
      <c r="F293" s="34" t="s">
        <v>66</v>
      </c>
      <c r="G293" s="35" t="s">
        <v>302</v>
      </c>
      <c r="H293" s="36">
        <v>0</v>
      </c>
      <c r="I293" s="37">
        <v>12000000</v>
      </c>
      <c r="J293" s="38">
        <v>0</v>
      </c>
      <c r="K293" s="39">
        <v>0</v>
      </c>
      <c r="L293" s="37">
        <v>0</v>
      </c>
      <c r="M293" s="38">
        <v>0</v>
      </c>
      <c r="N293" s="42">
        <v>12000000</v>
      </c>
    </row>
    <row r="294" spans="1:14" ht="51" customHeight="1" x14ac:dyDescent="0.25">
      <c r="A294" s="91">
        <v>23</v>
      </c>
      <c r="B294" s="30" t="s">
        <v>489</v>
      </c>
      <c r="C294" s="31" t="s">
        <v>323</v>
      </c>
      <c r="D294" s="32" t="s">
        <v>293</v>
      </c>
      <c r="E294" s="33" t="s">
        <v>50</v>
      </c>
      <c r="F294" s="34" t="s">
        <v>530</v>
      </c>
      <c r="G294" s="35" t="s">
        <v>302</v>
      </c>
      <c r="H294" s="36">
        <v>0</v>
      </c>
      <c r="I294" s="37">
        <v>68500000</v>
      </c>
      <c r="J294" s="38">
        <v>0</v>
      </c>
      <c r="K294" s="39">
        <v>0</v>
      </c>
      <c r="L294" s="37">
        <v>0</v>
      </c>
      <c r="M294" s="38">
        <v>0</v>
      </c>
      <c r="N294" s="37">
        <v>68500000</v>
      </c>
    </row>
    <row r="295" spans="1:14" s="22" customFormat="1" ht="39.75" customHeight="1" x14ac:dyDescent="0.25">
      <c r="A295" s="213" t="s">
        <v>0</v>
      </c>
      <c r="B295" s="213"/>
      <c r="C295" s="213"/>
      <c r="D295" s="213"/>
      <c r="E295" s="213"/>
      <c r="F295" s="213"/>
      <c r="G295" s="213"/>
      <c r="H295" s="51">
        <f>SUM(H272:H294)</f>
        <v>0</v>
      </c>
      <c r="I295" s="52">
        <f t="shared" ref="I295:N295" si="2">SUM(I272:I294)</f>
        <v>6460579732</v>
      </c>
      <c r="J295" s="51">
        <f t="shared" si="2"/>
        <v>0</v>
      </c>
      <c r="K295" s="70">
        <f t="shared" si="2"/>
        <v>643992729</v>
      </c>
      <c r="L295" s="52">
        <f t="shared" si="2"/>
        <v>0</v>
      </c>
      <c r="M295" s="51">
        <f t="shared" si="2"/>
        <v>0</v>
      </c>
      <c r="N295" s="70">
        <f t="shared" si="2"/>
        <v>622000515</v>
      </c>
    </row>
    <row r="296" spans="1:14" ht="15.75" x14ac:dyDescent="0.25">
      <c r="A296" s="210"/>
      <c r="B296" s="210"/>
      <c r="C296" s="210"/>
      <c r="D296" s="210"/>
      <c r="E296" s="210"/>
      <c r="F296" s="210"/>
      <c r="G296" s="210"/>
      <c r="H296" s="210"/>
      <c r="I296" s="210"/>
      <c r="J296" s="210"/>
      <c r="K296" s="210"/>
      <c r="L296" s="210"/>
      <c r="M296" s="210"/>
      <c r="N296" s="210"/>
    </row>
    <row r="297" spans="1:14" ht="29.1" customHeight="1" x14ac:dyDescent="0.25">
      <c r="A297" s="211" t="s">
        <v>531</v>
      </c>
      <c r="B297" s="211"/>
      <c r="C297" s="211"/>
      <c r="D297" s="211"/>
      <c r="E297" s="211"/>
      <c r="F297" s="211"/>
      <c r="G297" s="211"/>
      <c r="H297" s="211"/>
      <c r="I297" s="211"/>
      <c r="J297" s="211"/>
      <c r="K297" s="211"/>
      <c r="L297" s="211"/>
      <c r="M297" s="211"/>
      <c r="N297" s="211"/>
    </row>
    <row r="298" spans="1:14" ht="19.5" x14ac:dyDescent="0.25">
      <c r="A298" s="209"/>
      <c r="B298" s="209"/>
      <c r="C298" s="209"/>
      <c r="D298" s="209"/>
      <c r="E298" s="209"/>
      <c r="F298" s="209"/>
      <c r="G298" s="209"/>
      <c r="H298" s="209"/>
      <c r="I298" s="209"/>
      <c r="J298" s="209"/>
      <c r="K298" s="209"/>
      <c r="L298" s="209"/>
      <c r="M298" s="209"/>
      <c r="N298" s="209"/>
    </row>
    <row r="299" spans="1:14" ht="66" customHeight="1" x14ac:dyDescent="0.25">
      <c r="A299" s="91">
        <v>1</v>
      </c>
      <c r="B299" s="30" t="s">
        <v>532</v>
      </c>
      <c r="C299" s="31" t="s">
        <v>355</v>
      </c>
      <c r="D299" s="32" t="s">
        <v>533</v>
      </c>
      <c r="E299" s="33" t="s">
        <v>50</v>
      </c>
      <c r="F299" s="34" t="s">
        <v>534</v>
      </c>
      <c r="G299" s="35" t="s">
        <v>535</v>
      </c>
      <c r="H299" s="36">
        <v>0</v>
      </c>
      <c r="I299" s="37">
        <v>28712000</v>
      </c>
      <c r="J299" s="38">
        <v>0</v>
      </c>
      <c r="K299" s="39">
        <v>23782000</v>
      </c>
      <c r="L299" s="37">
        <v>0</v>
      </c>
      <c r="M299" s="38">
        <v>0</v>
      </c>
      <c r="N299" s="37">
        <v>1310000</v>
      </c>
    </row>
    <row r="300" spans="1:14" ht="103.5" customHeight="1" x14ac:dyDescent="0.25">
      <c r="A300" s="91">
        <v>2</v>
      </c>
      <c r="B300" s="30" t="s">
        <v>532</v>
      </c>
      <c r="C300" s="31" t="s">
        <v>355</v>
      </c>
      <c r="D300" s="32" t="s">
        <v>536</v>
      </c>
      <c r="E300" s="33" t="s">
        <v>50</v>
      </c>
      <c r="F300" s="34" t="s">
        <v>537</v>
      </c>
      <c r="G300" s="35" t="s">
        <v>353</v>
      </c>
      <c r="H300" s="36">
        <v>0</v>
      </c>
      <c r="I300" s="37">
        <v>31472000</v>
      </c>
      <c r="J300" s="38">
        <v>0</v>
      </c>
      <c r="K300" s="39">
        <v>30232000</v>
      </c>
      <c r="L300" s="37">
        <v>0</v>
      </c>
      <c r="M300" s="38">
        <v>0</v>
      </c>
      <c r="N300" s="37">
        <v>1240000</v>
      </c>
    </row>
    <row r="301" spans="1:14" ht="52.5" customHeight="1" x14ac:dyDescent="0.25">
      <c r="A301" s="91">
        <v>3</v>
      </c>
      <c r="B301" s="30" t="s">
        <v>532</v>
      </c>
      <c r="C301" s="31" t="s">
        <v>355</v>
      </c>
      <c r="D301" s="32" t="s">
        <v>397</v>
      </c>
      <c r="E301" s="33" t="s">
        <v>50</v>
      </c>
      <c r="F301" s="34" t="s">
        <v>538</v>
      </c>
      <c r="G301" s="41" t="s">
        <v>540</v>
      </c>
      <c r="H301" s="36">
        <v>0</v>
      </c>
      <c r="I301" s="37">
        <v>5019000</v>
      </c>
      <c r="J301" s="38">
        <v>0</v>
      </c>
      <c r="K301" s="39">
        <v>5019000</v>
      </c>
      <c r="L301" s="37">
        <v>0</v>
      </c>
      <c r="M301" s="38">
        <v>0</v>
      </c>
      <c r="N301" s="37">
        <v>0</v>
      </c>
    </row>
    <row r="302" spans="1:14" ht="51.75" customHeight="1" x14ac:dyDescent="0.25">
      <c r="A302" s="91">
        <v>4</v>
      </c>
      <c r="B302" s="30" t="s">
        <v>532</v>
      </c>
      <c r="C302" s="31" t="s">
        <v>355</v>
      </c>
      <c r="D302" s="32" t="s">
        <v>38</v>
      </c>
      <c r="E302" s="33" t="s">
        <v>50</v>
      </c>
      <c r="F302" s="34" t="s">
        <v>539</v>
      </c>
      <c r="G302" s="35" t="s">
        <v>353</v>
      </c>
      <c r="H302" s="36">
        <v>0</v>
      </c>
      <c r="I302" s="37">
        <v>26453000</v>
      </c>
      <c r="J302" s="38">
        <v>0</v>
      </c>
      <c r="K302" s="39">
        <v>25213000</v>
      </c>
      <c r="L302" s="37">
        <v>0</v>
      </c>
      <c r="M302" s="38">
        <v>0</v>
      </c>
      <c r="N302" s="37">
        <v>1240000</v>
      </c>
    </row>
    <row r="303" spans="1:14" ht="62.25" customHeight="1" x14ac:dyDescent="0.25">
      <c r="A303" s="91">
        <v>5</v>
      </c>
      <c r="B303" s="30" t="s">
        <v>532</v>
      </c>
      <c r="C303" s="31" t="s">
        <v>355</v>
      </c>
      <c r="D303" s="32" t="s">
        <v>541</v>
      </c>
      <c r="E303" s="33" t="s">
        <v>50</v>
      </c>
      <c r="F303" s="34" t="s">
        <v>542</v>
      </c>
      <c r="G303" s="35" t="s">
        <v>544</v>
      </c>
      <c r="H303" s="36">
        <v>0</v>
      </c>
      <c r="I303" s="37">
        <v>79248000</v>
      </c>
      <c r="J303" s="38">
        <v>0</v>
      </c>
      <c r="K303" s="39">
        <v>75248000</v>
      </c>
      <c r="L303" s="37">
        <v>0</v>
      </c>
      <c r="M303" s="38">
        <v>0</v>
      </c>
      <c r="N303" s="37">
        <v>4000000</v>
      </c>
    </row>
    <row r="304" spans="1:14" ht="51.75" customHeight="1" x14ac:dyDescent="0.25">
      <c r="A304" s="91">
        <v>6</v>
      </c>
      <c r="B304" s="30" t="s">
        <v>532</v>
      </c>
      <c r="C304" s="31" t="s">
        <v>355</v>
      </c>
      <c r="D304" s="32" t="s">
        <v>397</v>
      </c>
      <c r="E304" s="33" t="s">
        <v>50</v>
      </c>
      <c r="F304" s="34" t="s">
        <v>543</v>
      </c>
      <c r="G304" s="35" t="s">
        <v>545</v>
      </c>
      <c r="H304" s="36">
        <v>0</v>
      </c>
      <c r="I304" s="37">
        <v>3072000</v>
      </c>
      <c r="J304" s="38">
        <v>0</v>
      </c>
      <c r="K304" s="39">
        <v>3072000</v>
      </c>
      <c r="L304" s="37">
        <v>0</v>
      </c>
      <c r="M304" s="38">
        <v>0</v>
      </c>
      <c r="N304" s="37">
        <v>0</v>
      </c>
    </row>
    <row r="305" spans="1:14 6259:6259" ht="51.75" customHeight="1" x14ac:dyDescent="0.25">
      <c r="A305" s="91">
        <v>7</v>
      </c>
      <c r="B305" s="30" t="s">
        <v>532</v>
      </c>
      <c r="C305" s="31" t="s">
        <v>355</v>
      </c>
      <c r="D305" s="32" t="s">
        <v>38</v>
      </c>
      <c r="E305" s="33" t="s">
        <v>50</v>
      </c>
      <c r="F305" s="34" t="s">
        <v>539</v>
      </c>
      <c r="G305" s="35" t="s">
        <v>544</v>
      </c>
      <c r="H305" s="36">
        <v>0</v>
      </c>
      <c r="I305" s="37">
        <v>76176000</v>
      </c>
      <c r="J305" s="38">
        <v>0</v>
      </c>
      <c r="K305" s="39">
        <v>72176000</v>
      </c>
      <c r="L305" s="37">
        <v>0</v>
      </c>
      <c r="M305" s="38">
        <v>0</v>
      </c>
      <c r="N305" s="37">
        <v>4000000</v>
      </c>
    </row>
    <row r="306" spans="1:14 6259:6259" ht="59.25" customHeight="1" x14ac:dyDescent="0.25">
      <c r="A306" s="91">
        <v>8</v>
      </c>
      <c r="B306" s="30" t="s">
        <v>532</v>
      </c>
      <c r="C306" s="31" t="s">
        <v>355</v>
      </c>
      <c r="D306" s="32" t="s">
        <v>546</v>
      </c>
      <c r="E306" s="33" t="s">
        <v>50</v>
      </c>
      <c r="F306" s="34" t="s">
        <v>548</v>
      </c>
      <c r="G306" s="35" t="s">
        <v>550</v>
      </c>
      <c r="H306" s="36">
        <v>0</v>
      </c>
      <c r="I306" s="37">
        <v>11722000</v>
      </c>
      <c r="J306" s="38">
        <v>0</v>
      </c>
      <c r="K306" s="39">
        <v>11022000</v>
      </c>
      <c r="L306" s="37">
        <v>0</v>
      </c>
      <c r="M306" s="38">
        <v>0</v>
      </c>
      <c r="N306" s="37">
        <v>700000</v>
      </c>
    </row>
    <row r="307" spans="1:14 6259:6259" ht="59.25" customHeight="1" x14ac:dyDescent="0.25">
      <c r="A307" s="91">
        <v>9</v>
      </c>
      <c r="B307" s="30" t="s">
        <v>532</v>
      </c>
      <c r="C307" s="31" t="s">
        <v>355</v>
      </c>
      <c r="D307" s="32" t="s">
        <v>547</v>
      </c>
      <c r="E307" s="33" t="s">
        <v>50</v>
      </c>
      <c r="F307" s="34" t="s">
        <v>549</v>
      </c>
      <c r="G307" s="35" t="s">
        <v>160</v>
      </c>
      <c r="H307" s="36">
        <v>0</v>
      </c>
      <c r="I307" s="37">
        <v>14887000</v>
      </c>
      <c r="J307" s="38">
        <v>0</v>
      </c>
      <c r="K307" s="39">
        <v>10567000</v>
      </c>
      <c r="L307" s="37">
        <v>0</v>
      </c>
      <c r="M307" s="38">
        <v>0</v>
      </c>
      <c r="N307" s="37">
        <v>1160000</v>
      </c>
      <c r="IFS307" s="21">
        <f>SUM(A307:IFR307)</f>
        <v>26614009</v>
      </c>
    </row>
    <row r="308" spans="1:14 6259:6259" ht="59.25" customHeight="1" x14ac:dyDescent="0.25">
      <c r="A308" s="91">
        <v>10</v>
      </c>
      <c r="B308" s="30" t="s">
        <v>532</v>
      </c>
      <c r="C308" s="31" t="s">
        <v>551</v>
      </c>
      <c r="D308" s="32" t="s">
        <v>553</v>
      </c>
      <c r="E308" s="33" t="s">
        <v>554</v>
      </c>
      <c r="F308" s="34" t="s">
        <v>552</v>
      </c>
      <c r="G308" s="35" t="s">
        <v>555</v>
      </c>
      <c r="H308" s="36">
        <v>0</v>
      </c>
      <c r="I308" s="37">
        <v>2096499460</v>
      </c>
      <c r="J308" s="38">
        <v>0</v>
      </c>
      <c r="K308" s="39">
        <v>1186761316</v>
      </c>
      <c r="L308" s="37">
        <v>0</v>
      </c>
      <c r="M308" s="38">
        <v>0</v>
      </c>
      <c r="N308" s="37">
        <v>6200000</v>
      </c>
    </row>
    <row r="309" spans="1:14 6259:6259" ht="59.25" customHeight="1" x14ac:dyDescent="0.25">
      <c r="A309" s="91">
        <v>11</v>
      </c>
      <c r="B309" s="30" t="s">
        <v>532</v>
      </c>
      <c r="C309" s="31" t="s">
        <v>355</v>
      </c>
      <c r="D309" s="32" t="s">
        <v>556</v>
      </c>
      <c r="E309" s="33" t="s">
        <v>50</v>
      </c>
      <c r="F309" s="34" t="s">
        <v>548</v>
      </c>
      <c r="G309" s="35" t="s">
        <v>558</v>
      </c>
      <c r="H309" s="36">
        <v>0</v>
      </c>
      <c r="I309" s="37">
        <v>2129000</v>
      </c>
      <c r="J309" s="38">
        <v>0</v>
      </c>
      <c r="K309" s="39">
        <v>1929000</v>
      </c>
      <c r="L309" s="37">
        <v>0</v>
      </c>
      <c r="M309" s="38">
        <v>0</v>
      </c>
      <c r="N309" s="37">
        <v>200000</v>
      </c>
    </row>
    <row r="310" spans="1:14 6259:6259" ht="59.25" customHeight="1" x14ac:dyDescent="0.25">
      <c r="A310" s="91">
        <v>12</v>
      </c>
      <c r="B310" s="30" t="s">
        <v>532</v>
      </c>
      <c r="C310" s="31" t="s">
        <v>337</v>
      </c>
      <c r="D310" s="32" t="s">
        <v>557</v>
      </c>
      <c r="E310" s="33" t="s">
        <v>50</v>
      </c>
      <c r="F310" s="34" t="s">
        <v>539</v>
      </c>
      <c r="G310" s="35" t="s">
        <v>558</v>
      </c>
      <c r="H310" s="36">
        <v>0</v>
      </c>
      <c r="I310" s="37">
        <v>26168000</v>
      </c>
      <c r="J310" s="38">
        <v>0</v>
      </c>
      <c r="K310" s="39">
        <v>26158000</v>
      </c>
      <c r="L310" s="37">
        <v>0</v>
      </c>
      <c r="M310" s="38">
        <v>0</v>
      </c>
      <c r="N310" s="37">
        <v>10000</v>
      </c>
    </row>
    <row r="311" spans="1:14 6259:6259" ht="59.25" customHeight="1" x14ac:dyDescent="0.25">
      <c r="A311" s="91">
        <v>13</v>
      </c>
      <c r="B311" s="30" t="s">
        <v>532</v>
      </c>
      <c r="C311" s="31" t="s">
        <v>337</v>
      </c>
      <c r="D311" s="32" t="s">
        <v>560</v>
      </c>
      <c r="E311" s="33" t="s">
        <v>50</v>
      </c>
      <c r="F311" s="34" t="s">
        <v>548</v>
      </c>
      <c r="G311" s="35" t="s">
        <v>152</v>
      </c>
      <c r="H311" s="36">
        <v>0</v>
      </c>
      <c r="I311" s="37">
        <v>3126000</v>
      </c>
      <c r="J311" s="38">
        <v>0</v>
      </c>
      <c r="K311" s="39">
        <v>2926000</v>
      </c>
      <c r="L311" s="37">
        <v>0</v>
      </c>
      <c r="M311" s="38">
        <v>0</v>
      </c>
      <c r="N311" s="37">
        <v>200000</v>
      </c>
    </row>
    <row r="312" spans="1:14 6259:6259" ht="82.5" customHeight="1" x14ac:dyDescent="0.25">
      <c r="A312" s="91">
        <v>14</v>
      </c>
      <c r="B312" s="30" t="s">
        <v>532</v>
      </c>
      <c r="C312" s="31" t="s">
        <v>559</v>
      </c>
      <c r="D312" s="32" t="s">
        <v>561</v>
      </c>
      <c r="E312" s="33" t="s">
        <v>563</v>
      </c>
      <c r="F312" s="34" t="s">
        <v>562</v>
      </c>
      <c r="G312" s="35" t="s">
        <v>182</v>
      </c>
      <c r="H312" s="36">
        <v>0</v>
      </c>
      <c r="I312" s="37">
        <v>234500000</v>
      </c>
      <c r="J312" s="38">
        <v>0</v>
      </c>
      <c r="K312" s="39">
        <v>88753000</v>
      </c>
      <c r="L312" s="37">
        <v>0</v>
      </c>
      <c r="M312" s="38">
        <v>0</v>
      </c>
      <c r="N312" s="37">
        <v>21518000</v>
      </c>
    </row>
    <row r="313" spans="1:14 6259:6259" ht="66" customHeight="1" x14ac:dyDescent="0.25">
      <c r="A313" s="91">
        <v>15</v>
      </c>
      <c r="B313" s="30" t="s">
        <v>532</v>
      </c>
      <c r="C313" s="31" t="s">
        <v>551</v>
      </c>
      <c r="D313" s="32" t="s">
        <v>566</v>
      </c>
      <c r="E313" s="33" t="s">
        <v>84</v>
      </c>
      <c r="F313" s="34" t="s">
        <v>575</v>
      </c>
      <c r="G313" s="35" t="s">
        <v>580</v>
      </c>
      <c r="H313" s="36">
        <v>0</v>
      </c>
      <c r="I313" s="37">
        <v>595421000</v>
      </c>
      <c r="J313" s="38">
        <v>0</v>
      </c>
      <c r="K313" s="39">
        <v>0</v>
      </c>
      <c r="L313" s="37">
        <v>0</v>
      </c>
      <c r="M313" s="38">
        <v>0</v>
      </c>
      <c r="N313" s="37">
        <v>2000</v>
      </c>
    </row>
    <row r="314" spans="1:14 6259:6259" ht="59.25" customHeight="1" x14ac:dyDescent="0.25">
      <c r="A314" s="91">
        <v>16</v>
      </c>
      <c r="B314" s="30" t="s">
        <v>532</v>
      </c>
      <c r="C314" s="31" t="s">
        <v>133</v>
      </c>
      <c r="D314" s="32" t="s">
        <v>567</v>
      </c>
      <c r="E314" s="33" t="s">
        <v>50</v>
      </c>
      <c r="F314" s="34" t="s">
        <v>576</v>
      </c>
      <c r="G314" s="35" t="s">
        <v>412</v>
      </c>
      <c r="H314" s="36">
        <v>0</v>
      </c>
      <c r="I314" s="37">
        <v>800001000</v>
      </c>
      <c r="J314" s="38">
        <v>0</v>
      </c>
      <c r="K314" s="39">
        <v>0</v>
      </c>
      <c r="L314" s="37">
        <v>0</v>
      </c>
      <c r="M314" s="38">
        <v>0</v>
      </c>
      <c r="N314" s="37">
        <v>2000</v>
      </c>
    </row>
    <row r="315" spans="1:14 6259:6259" ht="59.25" customHeight="1" x14ac:dyDescent="0.25">
      <c r="A315" s="91">
        <v>17</v>
      </c>
      <c r="B315" s="30" t="s">
        <v>532</v>
      </c>
      <c r="C315" s="31" t="s">
        <v>337</v>
      </c>
      <c r="D315" s="32" t="s">
        <v>568</v>
      </c>
      <c r="E315" s="33" t="s">
        <v>50</v>
      </c>
      <c r="F315" s="34" t="s">
        <v>539</v>
      </c>
      <c r="G315" s="35" t="s">
        <v>247</v>
      </c>
      <c r="H315" s="36">
        <v>0</v>
      </c>
      <c r="I315" s="37">
        <v>11532000</v>
      </c>
      <c r="J315" s="38">
        <v>0</v>
      </c>
      <c r="K315" s="39">
        <v>9532000</v>
      </c>
      <c r="L315" s="37">
        <v>0</v>
      </c>
      <c r="M315" s="38">
        <v>0</v>
      </c>
      <c r="N315" s="37">
        <v>2000000</v>
      </c>
    </row>
    <row r="316" spans="1:14 6259:6259" ht="59.25" customHeight="1" x14ac:dyDescent="0.25">
      <c r="A316" s="91">
        <v>18</v>
      </c>
      <c r="B316" s="30" t="s">
        <v>532</v>
      </c>
      <c r="C316" s="31" t="s">
        <v>565</v>
      </c>
      <c r="D316" s="32" t="s">
        <v>569</v>
      </c>
      <c r="E316" s="33" t="s">
        <v>50</v>
      </c>
      <c r="F316" s="34" t="s">
        <v>66</v>
      </c>
      <c r="G316" s="35" t="s">
        <v>247</v>
      </c>
      <c r="H316" s="36">
        <v>0</v>
      </c>
      <c r="I316" s="37">
        <v>1417000</v>
      </c>
      <c r="J316" s="38">
        <v>0</v>
      </c>
      <c r="K316" s="39">
        <v>1164000</v>
      </c>
      <c r="L316" s="37">
        <v>0</v>
      </c>
      <c r="M316" s="38">
        <v>0</v>
      </c>
      <c r="N316" s="37">
        <v>253000</v>
      </c>
    </row>
    <row r="317" spans="1:14 6259:6259" ht="66" customHeight="1" x14ac:dyDescent="0.25">
      <c r="A317" s="91">
        <v>19</v>
      </c>
      <c r="B317" s="30" t="s">
        <v>532</v>
      </c>
      <c r="C317" s="31" t="s">
        <v>355</v>
      </c>
      <c r="D317" s="32" t="s">
        <v>570</v>
      </c>
      <c r="E317" s="33" t="s">
        <v>50</v>
      </c>
      <c r="F317" s="34" t="s">
        <v>577</v>
      </c>
      <c r="G317" s="35" t="s">
        <v>247</v>
      </c>
      <c r="H317" s="36">
        <v>0</v>
      </c>
      <c r="I317" s="37">
        <v>23976000</v>
      </c>
      <c r="J317" s="38">
        <v>0</v>
      </c>
      <c r="K317" s="39">
        <v>22071000</v>
      </c>
      <c r="L317" s="37">
        <v>0</v>
      </c>
      <c r="M317" s="38">
        <v>0</v>
      </c>
      <c r="N317" s="37">
        <v>1905000</v>
      </c>
    </row>
    <row r="318" spans="1:14 6259:6259" ht="59.25" customHeight="1" x14ac:dyDescent="0.25">
      <c r="A318" s="91">
        <v>20</v>
      </c>
      <c r="B318" s="30" t="s">
        <v>532</v>
      </c>
      <c r="C318" s="31" t="s">
        <v>337</v>
      </c>
      <c r="D318" s="32" t="s">
        <v>571</v>
      </c>
      <c r="E318" s="33" t="s">
        <v>50</v>
      </c>
      <c r="F318" s="34" t="s">
        <v>577</v>
      </c>
      <c r="G318" s="35" t="s">
        <v>247</v>
      </c>
      <c r="H318" s="36">
        <v>0</v>
      </c>
      <c r="I318" s="37">
        <v>23540000</v>
      </c>
      <c r="J318" s="38">
        <v>0</v>
      </c>
      <c r="K318" s="39">
        <v>23040000</v>
      </c>
      <c r="L318" s="37">
        <v>0</v>
      </c>
      <c r="M318" s="38">
        <v>0</v>
      </c>
      <c r="N318" s="37">
        <v>500000</v>
      </c>
    </row>
    <row r="319" spans="1:14 6259:6259" ht="63" customHeight="1" x14ac:dyDescent="0.25">
      <c r="A319" s="91">
        <v>21</v>
      </c>
      <c r="B319" s="30" t="s">
        <v>532</v>
      </c>
      <c r="C319" s="31" t="s">
        <v>337</v>
      </c>
      <c r="D319" s="32" t="s">
        <v>572</v>
      </c>
      <c r="E319" s="33" t="s">
        <v>50</v>
      </c>
      <c r="F319" s="34" t="s">
        <v>578</v>
      </c>
      <c r="G319" s="35" t="s">
        <v>247</v>
      </c>
      <c r="H319" s="36">
        <v>0</v>
      </c>
      <c r="I319" s="37">
        <v>18229000</v>
      </c>
      <c r="J319" s="38">
        <v>0</v>
      </c>
      <c r="K319" s="39">
        <v>18219000</v>
      </c>
      <c r="L319" s="37">
        <v>0</v>
      </c>
      <c r="M319" s="38">
        <v>0</v>
      </c>
      <c r="N319" s="37">
        <v>10000</v>
      </c>
    </row>
    <row r="320" spans="1:14 6259:6259" ht="63" customHeight="1" x14ac:dyDescent="0.25">
      <c r="A320" s="91">
        <v>22</v>
      </c>
      <c r="B320" s="30" t="s">
        <v>532</v>
      </c>
      <c r="C320" s="31" t="s">
        <v>323</v>
      </c>
      <c r="D320" s="32" t="s">
        <v>573</v>
      </c>
      <c r="E320" s="33" t="s">
        <v>50</v>
      </c>
      <c r="F320" s="34" t="s">
        <v>577</v>
      </c>
      <c r="G320" s="35" t="s">
        <v>247</v>
      </c>
      <c r="H320" s="36">
        <v>0</v>
      </c>
      <c r="I320" s="37">
        <v>4306000</v>
      </c>
      <c r="J320" s="38">
        <v>0</v>
      </c>
      <c r="K320" s="39">
        <v>3916000</v>
      </c>
      <c r="L320" s="37">
        <v>0</v>
      </c>
      <c r="M320" s="38">
        <v>0</v>
      </c>
      <c r="N320" s="37">
        <v>390000</v>
      </c>
    </row>
    <row r="321" spans="1:14" ht="69.75" customHeight="1" x14ac:dyDescent="0.25">
      <c r="A321" s="91">
        <v>23</v>
      </c>
      <c r="B321" s="30" t="s">
        <v>532</v>
      </c>
      <c r="C321" s="31" t="s">
        <v>355</v>
      </c>
      <c r="D321" s="32" t="s">
        <v>574</v>
      </c>
      <c r="E321" s="33" t="s">
        <v>50</v>
      </c>
      <c r="F321" s="34" t="s">
        <v>579</v>
      </c>
      <c r="G321" s="35" t="s">
        <v>215</v>
      </c>
      <c r="H321" s="36">
        <v>0</v>
      </c>
      <c r="I321" s="37">
        <v>8860000</v>
      </c>
      <c r="J321" s="38">
        <v>0</v>
      </c>
      <c r="K321" s="39">
        <v>4880000</v>
      </c>
      <c r="L321" s="37">
        <v>0</v>
      </c>
      <c r="M321" s="38">
        <v>0</v>
      </c>
      <c r="N321" s="37">
        <v>1055000</v>
      </c>
    </row>
    <row r="322" spans="1:14" ht="60.75" customHeight="1" x14ac:dyDescent="0.25">
      <c r="A322" s="91">
        <v>24</v>
      </c>
      <c r="B322" s="30" t="s">
        <v>532</v>
      </c>
      <c r="C322" s="31" t="s">
        <v>581</v>
      </c>
      <c r="D322" s="32" t="s">
        <v>583</v>
      </c>
      <c r="E322" s="33" t="s">
        <v>50</v>
      </c>
      <c r="F322" s="34" t="s">
        <v>586</v>
      </c>
      <c r="G322" s="35" t="s">
        <v>268</v>
      </c>
      <c r="H322" s="36">
        <v>0</v>
      </c>
      <c r="I322" s="37">
        <v>4000000</v>
      </c>
      <c r="J322" s="38">
        <v>0</v>
      </c>
      <c r="K322" s="39">
        <v>0</v>
      </c>
      <c r="L322" s="37">
        <v>0</v>
      </c>
      <c r="M322" s="38">
        <v>0</v>
      </c>
      <c r="N322" s="37">
        <v>2000</v>
      </c>
    </row>
    <row r="323" spans="1:14" ht="48.75" customHeight="1" x14ac:dyDescent="0.25">
      <c r="A323" s="91">
        <v>25</v>
      </c>
      <c r="B323" s="30" t="s">
        <v>532</v>
      </c>
      <c r="C323" s="31" t="s">
        <v>354</v>
      </c>
      <c r="D323" s="32" t="s">
        <v>584</v>
      </c>
      <c r="E323" s="33" t="s">
        <v>50</v>
      </c>
      <c r="F323" s="34" t="s">
        <v>539</v>
      </c>
      <c r="G323" s="35" t="s">
        <v>564</v>
      </c>
      <c r="H323" s="36">
        <v>0</v>
      </c>
      <c r="I323" s="37">
        <v>8456000</v>
      </c>
      <c r="J323" s="38">
        <v>0</v>
      </c>
      <c r="K323" s="39">
        <v>8446000</v>
      </c>
      <c r="L323" s="37">
        <v>0</v>
      </c>
      <c r="M323" s="38">
        <v>0</v>
      </c>
      <c r="N323" s="37">
        <v>10000</v>
      </c>
    </row>
    <row r="324" spans="1:14" ht="84" customHeight="1" x14ac:dyDescent="0.25">
      <c r="A324" s="91">
        <v>26</v>
      </c>
      <c r="B324" s="30" t="s">
        <v>532</v>
      </c>
      <c r="C324" s="31" t="s">
        <v>582</v>
      </c>
      <c r="D324" s="32" t="s">
        <v>585</v>
      </c>
      <c r="E324" s="33" t="s">
        <v>50</v>
      </c>
      <c r="F324" s="34" t="s">
        <v>587</v>
      </c>
      <c r="G324" s="35" t="s">
        <v>250</v>
      </c>
      <c r="H324" s="36">
        <v>0</v>
      </c>
      <c r="I324" s="37">
        <v>60000000</v>
      </c>
      <c r="J324" s="38">
        <v>0</v>
      </c>
      <c r="K324" s="39">
        <v>377000</v>
      </c>
      <c r="L324" s="37">
        <v>0</v>
      </c>
      <c r="M324" s="38">
        <v>0</v>
      </c>
      <c r="N324" s="37">
        <v>6000000</v>
      </c>
    </row>
    <row r="325" spans="1:14" ht="66.75" customHeight="1" x14ac:dyDescent="0.25">
      <c r="A325" s="91">
        <v>27</v>
      </c>
      <c r="B325" s="30" t="s">
        <v>532</v>
      </c>
      <c r="C325" s="31" t="s">
        <v>133</v>
      </c>
      <c r="D325" s="32" t="s">
        <v>589</v>
      </c>
      <c r="E325" s="33" t="s">
        <v>50</v>
      </c>
      <c r="F325" s="34" t="s">
        <v>576</v>
      </c>
      <c r="G325" s="35" t="s">
        <v>285</v>
      </c>
      <c r="H325" s="36">
        <v>0</v>
      </c>
      <c r="I325" s="37">
        <v>2638244000</v>
      </c>
      <c r="J325" s="38">
        <v>714200000</v>
      </c>
      <c r="K325" s="39">
        <v>842756000</v>
      </c>
      <c r="L325" s="37">
        <v>0</v>
      </c>
      <c r="M325" s="38">
        <v>1795488000</v>
      </c>
      <c r="N325" s="37">
        <v>1795488000</v>
      </c>
    </row>
    <row r="326" spans="1:14" ht="60" customHeight="1" x14ac:dyDescent="0.25">
      <c r="A326" s="91">
        <v>28</v>
      </c>
      <c r="B326" s="30" t="s">
        <v>532</v>
      </c>
      <c r="C326" s="31" t="s">
        <v>315</v>
      </c>
      <c r="D326" s="32" t="s">
        <v>590</v>
      </c>
      <c r="E326" s="33" t="s">
        <v>50</v>
      </c>
      <c r="F326" s="34" t="s">
        <v>592</v>
      </c>
      <c r="G326" s="35" t="s">
        <v>352</v>
      </c>
      <c r="H326" s="36">
        <v>0</v>
      </c>
      <c r="I326" s="37">
        <v>18479000</v>
      </c>
      <c r="J326" s="38">
        <v>0</v>
      </c>
      <c r="K326" s="39">
        <v>10894000</v>
      </c>
      <c r="L326" s="37">
        <v>0</v>
      </c>
      <c r="M326" s="38">
        <v>0</v>
      </c>
      <c r="N326" s="37">
        <v>3000000</v>
      </c>
    </row>
    <row r="327" spans="1:14" ht="60" customHeight="1" x14ac:dyDescent="0.25">
      <c r="A327" s="91">
        <v>29</v>
      </c>
      <c r="B327" s="30" t="s">
        <v>532</v>
      </c>
      <c r="C327" s="31" t="s">
        <v>588</v>
      </c>
      <c r="D327" s="32" t="s">
        <v>591</v>
      </c>
      <c r="E327" s="33" t="s">
        <v>52</v>
      </c>
      <c r="F327" s="34" t="s">
        <v>261</v>
      </c>
      <c r="G327" s="35" t="s">
        <v>285</v>
      </c>
      <c r="H327" s="36">
        <v>0</v>
      </c>
      <c r="I327" s="37">
        <v>4148000</v>
      </c>
      <c r="J327" s="38">
        <v>0</v>
      </c>
      <c r="K327" s="39">
        <v>3148000</v>
      </c>
      <c r="L327" s="37">
        <v>0</v>
      </c>
      <c r="M327" s="38">
        <v>0</v>
      </c>
      <c r="N327" s="37">
        <v>1000000</v>
      </c>
    </row>
    <row r="328" spans="1:14" ht="65.25" customHeight="1" x14ac:dyDescent="0.25">
      <c r="A328" s="91">
        <v>30</v>
      </c>
      <c r="B328" s="30" t="s">
        <v>532</v>
      </c>
      <c r="C328" s="31" t="s">
        <v>133</v>
      </c>
      <c r="D328" s="32" t="s">
        <v>594</v>
      </c>
      <c r="E328" s="33" t="s">
        <v>50</v>
      </c>
      <c r="F328" s="34" t="s">
        <v>600</v>
      </c>
      <c r="G328" s="35" t="s">
        <v>458</v>
      </c>
      <c r="H328" s="36">
        <v>0</v>
      </c>
      <c r="I328" s="37">
        <v>80000000</v>
      </c>
      <c r="J328" s="38">
        <v>0</v>
      </c>
      <c r="K328" s="39">
        <v>10000000</v>
      </c>
      <c r="L328" s="37">
        <v>0</v>
      </c>
      <c r="M328" s="38">
        <v>70000000</v>
      </c>
      <c r="N328" s="37">
        <v>70000000</v>
      </c>
    </row>
    <row r="329" spans="1:14" ht="84" customHeight="1" x14ac:dyDescent="0.25">
      <c r="A329" s="91">
        <v>31</v>
      </c>
      <c r="B329" s="30" t="s">
        <v>532</v>
      </c>
      <c r="C329" s="31" t="s">
        <v>323</v>
      </c>
      <c r="D329" s="32" t="s">
        <v>595</v>
      </c>
      <c r="E329" s="33" t="s">
        <v>50</v>
      </c>
      <c r="F329" s="34" t="s">
        <v>577</v>
      </c>
      <c r="G329" s="35" t="s">
        <v>199</v>
      </c>
      <c r="H329" s="36">
        <v>0</v>
      </c>
      <c r="I329" s="37">
        <v>16100000</v>
      </c>
      <c r="J329" s="38">
        <v>0</v>
      </c>
      <c r="K329" s="39">
        <v>5000000</v>
      </c>
      <c r="L329" s="37">
        <v>0</v>
      </c>
      <c r="M329" s="38">
        <v>0</v>
      </c>
      <c r="N329" s="37">
        <v>10000</v>
      </c>
    </row>
    <row r="330" spans="1:14" ht="84" customHeight="1" x14ac:dyDescent="0.25">
      <c r="A330" s="91">
        <v>32</v>
      </c>
      <c r="B330" s="30" t="s">
        <v>532</v>
      </c>
      <c r="C330" s="31" t="s">
        <v>337</v>
      </c>
      <c r="D330" s="32" t="s">
        <v>596</v>
      </c>
      <c r="E330" s="33" t="s">
        <v>50</v>
      </c>
      <c r="F330" s="34" t="s">
        <v>577</v>
      </c>
      <c r="G330" s="35" t="s">
        <v>114</v>
      </c>
      <c r="H330" s="36">
        <v>0</v>
      </c>
      <c r="I330" s="37">
        <v>52000000</v>
      </c>
      <c r="J330" s="38">
        <v>0</v>
      </c>
      <c r="K330" s="39">
        <v>15000000</v>
      </c>
      <c r="L330" s="37">
        <v>0</v>
      </c>
      <c r="M330" s="38">
        <v>0</v>
      </c>
      <c r="N330" s="37">
        <v>3800000</v>
      </c>
    </row>
    <row r="331" spans="1:14" ht="63.75" customHeight="1" x14ac:dyDescent="0.25">
      <c r="A331" s="91">
        <v>33</v>
      </c>
      <c r="B331" s="30" t="s">
        <v>532</v>
      </c>
      <c r="C331" s="31" t="s">
        <v>355</v>
      </c>
      <c r="D331" s="32" t="s">
        <v>597</v>
      </c>
      <c r="E331" s="33" t="s">
        <v>50</v>
      </c>
      <c r="F331" s="34" t="s">
        <v>601</v>
      </c>
      <c r="G331" s="35" t="s">
        <v>199</v>
      </c>
      <c r="H331" s="36">
        <v>0</v>
      </c>
      <c r="I331" s="37">
        <v>37740000</v>
      </c>
      <c r="J331" s="38">
        <v>0</v>
      </c>
      <c r="K331" s="39">
        <v>4000000</v>
      </c>
      <c r="L331" s="37">
        <v>0</v>
      </c>
      <c r="M331" s="38">
        <v>0</v>
      </c>
      <c r="N331" s="37">
        <v>10000</v>
      </c>
    </row>
    <row r="332" spans="1:14" ht="63.75" customHeight="1" x14ac:dyDescent="0.25">
      <c r="A332" s="91">
        <v>34</v>
      </c>
      <c r="B332" s="30" t="s">
        <v>532</v>
      </c>
      <c r="C332" s="31" t="s">
        <v>593</v>
      </c>
      <c r="D332" s="32" t="s">
        <v>598</v>
      </c>
      <c r="E332" s="33" t="s">
        <v>599</v>
      </c>
      <c r="F332" s="34" t="s">
        <v>602</v>
      </c>
      <c r="G332" s="35" t="s">
        <v>199</v>
      </c>
      <c r="H332" s="36">
        <v>0</v>
      </c>
      <c r="I332" s="37">
        <v>197893000</v>
      </c>
      <c r="J332" s="38">
        <v>0</v>
      </c>
      <c r="K332" s="39">
        <v>46561000</v>
      </c>
      <c r="L332" s="37">
        <v>48995000</v>
      </c>
      <c r="M332" s="38">
        <v>0</v>
      </c>
      <c r="N332" s="37">
        <v>57642000</v>
      </c>
    </row>
    <row r="333" spans="1:14" ht="49.5" customHeight="1" x14ac:dyDescent="0.25">
      <c r="A333" s="91">
        <v>35</v>
      </c>
      <c r="B333" s="30" t="s">
        <v>532</v>
      </c>
      <c r="C333" s="31" t="s">
        <v>338</v>
      </c>
      <c r="D333" s="32" t="s">
        <v>603</v>
      </c>
      <c r="E333" s="33" t="s">
        <v>50</v>
      </c>
      <c r="F333" s="34" t="s">
        <v>607</v>
      </c>
      <c r="G333" s="35" t="s">
        <v>302</v>
      </c>
      <c r="H333" s="36">
        <v>0</v>
      </c>
      <c r="I333" s="37">
        <v>2933000</v>
      </c>
      <c r="J333" s="38">
        <v>0</v>
      </c>
      <c r="K333" s="39">
        <v>0</v>
      </c>
      <c r="L333" s="37">
        <v>0</v>
      </c>
      <c r="M333" s="38">
        <v>0</v>
      </c>
      <c r="N333" s="37">
        <v>2933000</v>
      </c>
    </row>
    <row r="334" spans="1:14" ht="49.5" customHeight="1" x14ac:dyDescent="0.25">
      <c r="A334" s="91">
        <v>36</v>
      </c>
      <c r="B334" s="30" t="s">
        <v>532</v>
      </c>
      <c r="C334" s="31" t="s">
        <v>405</v>
      </c>
      <c r="D334" s="32" t="s">
        <v>603</v>
      </c>
      <c r="E334" s="33" t="s">
        <v>50</v>
      </c>
      <c r="F334" s="34" t="s">
        <v>607</v>
      </c>
      <c r="G334" s="35" t="s">
        <v>302</v>
      </c>
      <c r="H334" s="36">
        <v>0</v>
      </c>
      <c r="I334" s="37">
        <v>1000000</v>
      </c>
      <c r="J334" s="38">
        <v>0</v>
      </c>
      <c r="K334" s="39">
        <v>0</v>
      </c>
      <c r="L334" s="37">
        <v>0</v>
      </c>
      <c r="M334" s="38">
        <v>0</v>
      </c>
      <c r="N334" s="37">
        <v>1000000</v>
      </c>
    </row>
    <row r="335" spans="1:14" ht="61.5" customHeight="1" x14ac:dyDescent="0.25">
      <c r="A335" s="91">
        <v>37</v>
      </c>
      <c r="B335" s="30" t="s">
        <v>532</v>
      </c>
      <c r="C335" s="31" t="s">
        <v>355</v>
      </c>
      <c r="D335" s="32" t="s">
        <v>604</v>
      </c>
      <c r="E335" s="33" t="s">
        <v>50</v>
      </c>
      <c r="F335" s="34" t="s">
        <v>539</v>
      </c>
      <c r="G335" s="35" t="s">
        <v>302</v>
      </c>
      <c r="H335" s="36">
        <v>0</v>
      </c>
      <c r="I335" s="37">
        <v>400000</v>
      </c>
      <c r="J335" s="38">
        <v>0</v>
      </c>
      <c r="K335" s="39">
        <v>0</v>
      </c>
      <c r="L335" s="37">
        <v>0</v>
      </c>
      <c r="M335" s="38">
        <v>0</v>
      </c>
      <c r="N335" s="37">
        <v>400000</v>
      </c>
    </row>
    <row r="336" spans="1:14" ht="49.5" customHeight="1" x14ac:dyDescent="0.25">
      <c r="A336" s="91">
        <v>38</v>
      </c>
      <c r="B336" s="30" t="s">
        <v>532</v>
      </c>
      <c r="C336" s="31" t="s">
        <v>355</v>
      </c>
      <c r="D336" s="32" t="s">
        <v>603</v>
      </c>
      <c r="E336" s="33" t="s">
        <v>50</v>
      </c>
      <c r="F336" s="34" t="s">
        <v>607</v>
      </c>
      <c r="G336" s="35" t="s">
        <v>302</v>
      </c>
      <c r="H336" s="36">
        <v>0</v>
      </c>
      <c r="I336" s="37">
        <v>1456000</v>
      </c>
      <c r="J336" s="38">
        <v>0</v>
      </c>
      <c r="K336" s="39">
        <v>0</v>
      </c>
      <c r="L336" s="37">
        <v>0</v>
      </c>
      <c r="M336" s="38">
        <v>0</v>
      </c>
      <c r="N336" s="37">
        <v>1456000</v>
      </c>
    </row>
    <row r="337" spans="1:14" ht="54" customHeight="1" x14ac:dyDescent="0.25">
      <c r="A337" s="91">
        <v>39</v>
      </c>
      <c r="B337" s="30" t="s">
        <v>532</v>
      </c>
      <c r="C337" s="31" t="s">
        <v>337</v>
      </c>
      <c r="D337" s="32" t="s">
        <v>603</v>
      </c>
      <c r="E337" s="33" t="s">
        <v>50</v>
      </c>
      <c r="F337" s="34" t="s">
        <v>607</v>
      </c>
      <c r="G337" s="35" t="s">
        <v>302</v>
      </c>
      <c r="H337" s="36">
        <v>0</v>
      </c>
      <c r="I337" s="37">
        <v>1477000</v>
      </c>
      <c r="J337" s="38">
        <v>0</v>
      </c>
      <c r="K337" s="39">
        <v>0</v>
      </c>
      <c r="L337" s="37">
        <v>0</v>
      </c>
      <c r="M337" s="38">
        <v>0</v>
      </c>
      <c r="N337" s="37">
        <v>1477000</v>
      </c>
    </row>
    <row r="338" spans="1:14" ht="54" customHeight="1" x14ac:dyDescent="0.25">
      <c r="A338" s="91">
        <v>40</v>
      </c>
      <c r="B338" s="30" t="s">
        <v>532</v>
      </c>
      <c r="C338" s="31" t="s">
        <v>433</v>
      </c>
      <c r="D338" s="32" t="s">
        <v>603</v>
      </c>
      <c r="E338" s="33" t="s">
        <v>50</v>
      </c>
      <c r="F338" s="34" t="s">
        <v>607</v>
      </c>
      <c r="G338" s="35" t="s">
        <v>302</v>
      </c>
      <c r="H338" s="36">
        <v>0</v>
      </c>
      <c r="I338" s="37">
        <v>4850000</v>
      </c>
      <c r="J338" s="38">
        <v>0</v>
      </c>
      <c r="K338" s="39">
        <v>0</v>
      </c>
      <c r="L338" s="37">
        <v>0</v>
      </c>
      <c r="M338" s="38">
        <v>0</v>
      </c>
      <c r="N338" s="37">
        <v>4850000</v>
      </c>
    </row>
    <row r="339" spans="1:14" ht="54" customHeight="1" x14ac:dyDescent="0.25">
      <c r="A339" s="91">
        <v>41</v>
      </c>
      <c r="B339" s="30" t="s">
        <v>532</v>
      </c>
      <c r="C339" s="31" t="s">
        <v>323</v>
      </c>
      <c r="D339" s="32" t="s">
        <v>605</v>
      </c>
      <c r="E339" s="33" t="s">
        <v>50</v>
      </c>
      <c r="F339" s="34" t="s">
        <v>548</v>
      </c>
      <c r="G339" s="35" t="s">
        <v>302</v>
      </c>
      <c r="H339" s="36">
        <v>0</v>
      </c>
      <c r="I339" s="37">
        <v>250000</v>
      </c>
      <c r="J339" s="38">
        <v>0</v>
      </c>
      <c r="K339" s="39">
        <v>0</v>
      </c>
      <c r="L339" s="37">
        <v>0</v>
      </c>
      <c r="M339" s="38">
        <v>0</v>
      </c>
      <c r="N339" s="37">
        <v>250000</v>
      </c>
    </row>
    <row r="340" spans="1:14" ht="45" customHeight="1" x14ac:dyDescent="0.25">
      <c r="A340" s="91">
        <v>42</v>
      </c>
      <c r="B340" s="30" t="s">
        <v>532</v>
      </c>
      <c r="C340" s="31" t="s">
        <v>323</v>
      </c>
      <c r="D340" s="32" t="s">
        <v>603</v>
      </c>
      <c r="E340" s="33" t="s">
        <v>50</v>
      </c>
      <c r="F340" s="34" t="s">
        <v>607</v>
      </c>
      <c r="G340" s="35" t="s">
        <v>302</v>
      </c>
      <c r="H340" s="36">
        <v>0</v>
      </c>
      <c r="I340" s="37">
        <v>9150000</v>
      </c>
      <c r="J340" s="38">
        <v>0</v>
      </c>
      <c r="K340" s="39">
        <v>0</v>
      </c>
      <c r="L340" s="37">
        <v>0</v>
      </c>
      <c r="M340" s="38">
        <v>0</v>
      </c>
      <c r="N340" s="37">
        <v>9150000</v>
      </c>
    </row>
    <row r="341" spans="1:14" ht="85.5" customHeight="1" x14ac:dyDescent="0.25">
      <c r="A341" s="91">
        <v>43</v>
      </c>
      <c r="B341" s="30" t="s">
        <v>532</v>
      </c>
      <c r="C341" s="31" t="s">
        <v>588</v>
      </c>
      <c r="D341" s="32" t="s">
        <v>293</v>
      </c>
      <c r="E341" s="33" t="s">
        <v>52</v>
      </c>
      <c r="F341" s="34" t="s">
        <v>608</v>
      </c>
      <c r="G341" s="35" t="s">
        <v>302</v>
      </c>
      <c r="H341" s="36">
        <v>0</v>
      </c>
      <c r="I341" s="37">
        <v>2000000</v>
      </c>
      <c r="J341" s="38">
        <v>0</v>
      </c>
      <c r="K341" s="39">
        <v>0</v>
      </c>
      <c r="L341" s="37">
        <v>0</v>
      </c>
      <c r="M341" s="38">
        <v>0</v>
      </c>
      <c r="N341" s="37">
        <v>2000000</v>
      </c>
    </row>
    <row r="342" spans="1:14" ht="46.5" customHeight="1" x14ac:dyDescent="0.25">
      <c r="A342" s="91">
        <v>44</v>
      </c>
      <c r="B342" s="30" t="s">
        <v>532</v>
      </c>
      <c r="C342" s="31" t="s">
        <v>355</v>
      </c>
      <c r="D342" s="32" t="s">
        <v>606</v>
      </c>
      <c r="E342" s="33" t="s">
        <v>50</v>
      </c>
      <c r="F342" s="34" t="s">
        <v>609</v>
      </c>
      <c r="G342" s="35" t="s">
        <v>466</v>
      </c>
      <c r="H342" s="36">
        <v>0</v>
      </c>
      <c r="I342" s="37">
        <v>806000</v>
      </c>
      <c r="J342" s="38">
        <v>0</v>
      </c>
      <c r="K342" s="39">
        <v>0</v>
      </c>
      <c r="L342" s="37">
        <v>0</v>
      </c>
      <c r="M342" s="38">
        <v>0</v>
      </c>
      <c r="N342" s="37">
        <v>272000</v>
      </c>
    </row>
    <row r="343" spans="1:14" ht="82.5" customHeight="1" x14ac:dyDescent="0.25">
      <c r="A343" s="91">
        <v>45</v>
      </c>
      <c r="B343" s="30" t="s">
        <v>532</v>
      </c>
      <c r="C343" s="31" t="s">
        <v>582</v>
      </c>
      <c r="D343" s="32" t="s">
        <v>610</v>
      </c>
      <c r="E343" s="33" t="s">
        <v>611</v>
      </c>
      <c r="F343" s="34" t="s">
        <v>612</v>
      </c>
      <c r="G343" s="35" t="s">
        <v>302</v>
      </c>
      <c r="H343" s="36">
        <v>0</v>
      </c>
      <c r="I343" s="37">
        <v>1400000</v>
      </c>
      <c r="J343" s="38">
        <v>0</v>
      </c>
      <c r="K343" s="39">
        <v>0</v>
      </c>
      <c r="L343" s="37">
        <v>0</v>
      </c>
      <c r="M343" s="38">
        <v>0</v>
      </c>
      <c r="N343" s="37">
        <v>1400000</v>
      </c>
    </row>
    <row r="344" spans="1:14" s="22" customFormat="1" ht="39" customHeight="1" x14ac:dyDescent="0.25">
      <c r="A344" s="213" t="s">
        <v>0</v>
      </c>
      <c r="B344" s="213"/>
      <c r="C344" s="213"/>
      <c r="D344" s="213"/>
      <c r="E344" s="213"/>
      <c r="F344" s="213"/>
      <c r="G344" s="213"/>
      <c r="H344" s="51">
        <f>SUM(H299:H343)</f>
        <v>0</v>
      </c>
      <c r="I344" s="52">
        <f t="shared" ref="I344:N344" si="3">SUM(I299:I343)</f>
        <v>7269247460</v>
      </c>
      <c r="J344" s="51">
        <f t="shared" si="3"/>
        <v>714200000</v>
      </c>
      <c r="K344" s="70">
        <f t="shared" si="3"/>
        <v>2591862316</v>
      </c>
      <c r="L344" s="52">
        <f t="shared" si="3"/>
        <v>48995000</v>
      </c>
      <c r="M344" s="51">
        <f t="shared" si="3"/>
        <v>1865488000</v>
      </c>
      <c r="N344" s="70">
        <f t="shared" si="3"/>
        <v>2010045000</v>
      </c>
    </row>
    <row r="345" spans="1:14" ht="15.75" x14ac:dyDescent="0.25">
      <c r="A345" s="210"/>
      <c r="B345" s="210"/>
      <c r="C345" s="210"/>
      <c r="D345" s="210"/>
      <c r="E345" s="210"/>
      <c r="F345" s="210"/>
      <c r="G345" s="210"/>
      <c r="H345" s="210"/>
      <c r="I345" s="210"/>
      <c r="J345" s="210"/>
      <c r="K345" s="210"/>
      <c r="L345" s="210"/>
      <c r="M345" s="210"/>
      <c r="N345" s="210"/>
    </row>
    <row r="346" spans="1:14" ht="30" customHeight="1" x14ac:dyDescent="0.25">
      <c r="A346" s="211" t="s">
        <v>613</v>
      </c>
      <c r="B346" s="211"/>
      <c r="C346" s="211"/>
      <c r="D346" s="211"/>
      <c r="E346" s="211"/>
      <c r="F346" s="211"/>
      <c r="G346" s="211"/>
      <c r="H346" s="211"/>
      <c r="I346" s="211"/>
      <c r="J346" s="211"/>
      <c r="K346" s="211"/>
      <c r="L346" s="211"/>
      <c r="M346" s="211"/>
      <c r="N346" s="211"/>
    </row>
    <row r="347" spans="1:14" ht="19.5" x14ac:dyDescent="0.25">
      <c r="A347" s="209"/>
      <c r="B347" s="209"/>
      <c r="C347" s="209"/>
      <c r="D347" s="209"/>
      <c r="E347" s="209"/>
      <c r="F347" s="209"/>
      <c r="G347" s="209"/>
      <c r="H347" s="209"/>
      <c r="I347" s="209"/>
      <c r="J347" s="209"/>
      <c r="K347" s="209"/>
      <c r="L347" s="209"/>
      <c r="M347" s="209"/>
      <c r="N347" s="209"/>
    </row>
    <row r="348" spans="1:14" ht="100.5" customHeight="1" x14ac:dyDescent="0.25">
      <c r="A348" s="93">
        <v>1</v>
      </c>
      <c r="B348" s="55" t="s">
        <v>614</v>
      </c>
      <c r="C348" s="71" t="s">
        <v>615</v>
      </c>
      <c r="D348" s="72" t="s">
        <v>616</v>
      </c>
      <c r="E348" s="58" t="s">
        <v>50</v>
      </c>
      <c r="F348" s="73" t="s">
        <v>617</v>
      </c>
      <c r="G348" s="74" t="s">
        <v>366</v>
      </c>
      <c r="H348" s="66">
        <v>0</v>
      </c>
      <c r="I348" s="65">
        <v>419616684</v>
      </c>
      <c r="J348" s="63">
        <v>0</v>
      </c>
      <c r="K348" s="67">
        <v>5821268</v>
      </c>
      <c r="L348" s="65">
        <v>0</v>
      </c>
      <c r="M348" s="63">
        <v>0</v>
      </c>
      <c r="N348" s="65">
        <v>313000000</v>
      </c>
    </row>
    <row r="349" spans="1:14" ht="63" customHeight="1" x14ac:dyDescent="0.25">
      <c r="A349" s="93">
        <v>2</v>
      </c>
      <c r="B349" s="55" t="s">
        <v>614</v>
      </c>
      <c r="C349" s="58" t="s">
        <v>620</v>
      </c>
      <c r="D349" s="72" t="s">
        <v>624</v>
      </c>
      <c r="E349" s="58" t="s">
        <v>630</v>
      </c>
      <c r="F349" s="73" t="s">
        <v>404</v>
      </c>
      <c r="G349" s="60" t="s">
        <v>558</v>
      </c>
      <c r="H349" s="66">
        <v>0</v>
      </c>
      <c r="I349" s="65">
        <v>242200000</v>
      </c>
      <c r="J349" s="63">
        <v>0</v>
      </c>
      <c r="K349" s="67">
        <v>50200000</v>
      </c>
      <c r="L349" s="65">
        <v>0</v>
      </c>
      <c r="M349" s="63">
        <v>0</v>
      </c>
      <c r="N349" s="65">
        <v>64000000</v>
      </c>
    </row>
    <row r="350" spans="1:14" ht="48" customHeight="1" x14ac:dyDescent="0.25">
      <c r="A350" s="93">
        <v>3</v>
      </c>
      <c r="B350" s="55" t="s">
        <v>614</v>
      </c>
      <c r="C350" s="58" t="s">
        <v>621</v>
      </c>
      <c r="D350" s="72" t="s">
        <v>625</v>
      </c>
      <c r="E350" s="58" t="s">
        <v>50</v>
      </c>
      <c r="F350" s="73" t="s">
        <v>635</v>
      </c>
      <c r="G350" s="60" t="s">
        <v>152</v>
      </c>
      <c r="H350" s="66">
        <v>0</v>
      </c>
      <c r="I350" s="65">
        <v>5977000</v>
      </c>
      <c r="J350" s="63">
        <v>0</v>
      </c>
      <c r="K350" s="67">
        <v>2775000</v>
      </c>
      <c r="L350" s="65">
        <v>0</v>
      </c>
      <c r="M350" s="63">
        <v>0</v>
      </c>
      <c r="N350" s="65">
        <v>3202000</v>
      </c>
    </row>
    <row r="351" spans="1:14" ht="48" customHeight="1" x14ac:dyDescent="0.25">
      <c r="A351" s="93">
        <v>4</v>
      </c>
      <c r="B351" s="55" t="s">
        <v>614</v>
      </c>
      <c r="C351" s="58" t="s">
        <v>618</v>
      </c>
      <c r="D351" s="72" t="s">
        <v>626</v>
      </c>
      <c r="E351" s="58" t="s">
        <v>52</v>
      </c>
      <c r="F351" s="73" t="s">
        <v>461</v>
      </c>
      <c r="G351" s="60" t="s">
        <v>269</v>
      </c>
      <c r="H351" s="66">
        <v>0</v>
      </c>
      <c r="I351" s="65">
        <v>273000000</v>
      </c>
      <c r="J351" s="63">
        <v>0</v>
      </c>
      <c r="K351" s="67">
        <v>158300000</v>
      </c>
      <c r="L351" s="65">
        <v>0</v>
      </c>
      <c r="M351" s="63">
        <v>0</v>
      </c>
      <c r="N351" s="65">
        <v>86700000</v>
      </c>
    </row>
    <row r="352" spans="1:14" ht="78" customHeight="1" x14ac:dyDescent="0.25">
      <c r="A352" s="93">
        <v>5</v>
      </c>
      <c r="B352" s="55" t="s">
        <v>614</v>
      </c>
      <c r="C352" s="58" t="s">
        <v>619</v>
      </c>
      <c r="D352" s="72" t="s">
        <v>616</v>
      </c>
      <c r="E352" s="58" t="s">
        <v>50</v>
      </c>
      <c r="F352" s="73" t="s">
        <v>636</v>
      </c>
      <c r="G352" s="60" t="s">
        <v>268</v>
      </c>
      <c r="H352" s="66">
        <v>0</v>
      </c>
      <c r="I352" s="65">
        <v>10444000</v>
      </c>
      <c r="J352" s="63">
        <v>0</v>
      </c>
      <c r="K352" s="67">
        <v>0</v>
      </c>
      <c r="L352" s="65">
        <v>0</v>
      </c>
      <c r="M352" s="63">
        <v>0</v>
      </c>
      <c r="N352" s="65">
        <v>4000000</v>
      </c>
    </row>
    <row r="353" spans="1:14" ht="115.5" customHeight="1" x14ac:dyDescent="0.25">
      <c r="A353" s="93">
        <v>6</v>
      </c>
      <c r="B353" s="55" t="s">
        <v>614</v>
      </c>
      <c r="C353" s="58" t="s">
        <v>621</v>
      </c>
      <c r="D353" s="72" t="s">
        <v>293</v>
      </c>
      <c r="E353" s="58" t="s">
        <v>631</v>
      </c>
      <c r="F353" s="73" t="s">
        <v>637</v>
      </c>
      <c r="G353" s="60" t="s">
        <v>302</v>
      </c>
      <c r="H353" s="66">
        <v>0</v>
      </c>
      <c r="I353" s="65">
        <v>30400000</v>
      </c>
      <c r="J353" s="63">
        <v>0</v>
      </c>
      <c r="K353" s="67">
        <v>0</v>
      </c>
      <c r="L353" s="65">
        <v>0</v>
      </c>
      <c r="M353" s="63">
        <v>0</v>
      </c>
      <c r="N353" s="65">
        <v>30400000</v>
      </c>
    </row>
    <row r="354" spans="1:14" ht="60.75" customHeight="1" x14ac:dyDescent="0.25">
      <c r="A354" s="93">
        <v>7</v>
      </c>
      <c r="B354" s="55" t="s">
        <v>614</v>
      </c>
      <c r="C354" s="58" t="s">
        <v>622</v>
      </c>
      <c r="D354" s="72" t="s">
        <v>65</v>
      </c>
      <c r="E354" s="58" t="s">
        <v>632</v>
      </c>
      <c r="F354" s="73" t="s">
        <v>66</v>
      </c>
      <c r="G354" s="60" t="s">
        <v>302</v>
      </c>
      <c r="H354" s="66">
        <v>0</v>
      </c>
      <c r="I354" s="65">
        <v>500000</v>
      </c>
      <c r="J354" s="63">
        <v>0</v>
      </c>
      <c r="K354" s="67">
        <v>0</v>
      </c>
      <c r="L354" s="65">
        <v>0</v>
      </c>
      <c r="M354" s="63">
        <v>0</v>
      </c>
      <c r="N354" s="65">
        <v>500000</v>
      </c>
    </row>
    <row r="355" spans="1:14" ht="60.75" customHeight="1" x14ac:dyDescent="0.25">
      <c r="A355" s="93">
        <v>8</v>
      </c>
      <c r="B355" s="55" t="s">
        <v>614</v>
      </c>
      <c r="C355" s="58" t="s">
        <v>623</v>
      </c>
      <c r="D355" s="72" t="s">
        <v>627</v>
      </c>
      <c r="E355" s="58" t="s">
        <v>633</v>
      </c>
      <c r="F355" s="73" t="s">
        <v>638</v>
      </c>
      <c r="G355" s="60" t="s">
        <v>302</v>
      </c>
      <c r="H355" s="66">
        <v>0</v>
      </c>
      <c r="I355" s="65">
        <v>16000000</v>
      </c>
      <c r="J355" s="63">
        <v>0</v>
      </c>
      <c r="K355" s="67">
        <v>0</v>
      </c>
      <c r="L355" s="65">
        <v>0</v>
      </c>
      <c r="M355" s="63">
        <v>0</v>
      </c>
      <c r="N355" s="65">
        <v>16000000</v>
      </c>
    </row>
    <row r="356" spans="1:14" ht="60.75" customHeight="1" x14ac:dyDescent="0.25">
      <c r="A356" s="93">
        <v>9</v>
      </c>
      <c r="B356" s="55" t="s">
        <v>614</v>
      </c>
      <c r="C356" s="75" t="s">
        <v>623</v>
      </c>
      <c r="D356" s="76" t="s">
        <v>628</v>
      </c>
      <c r="E356" s="77" t="s">
        <v>634</v>
      </c>
      <c r="F356" s="78" t="s">
        <v>430</v>
      </c>
      <c r="G356" s="60" t="s">
        <v>302</v>
      </c>
      <c r="H356" s="66">
        <v>0</v>
      </c>
      <c r="I356" s="65">
        <v>100000000</v>
      </c>
      <c r="J356" s="63">
        <v>0</v>
      </c>
      <c r="K356" s="67">
        <v>0</v>
      </c>
      <c r="L356" s="65">
        <v>0</v>
      </c>
      <c r="M356" s="63">
        <v>0</v>
      </c>
      <c r="N356" s="65">
        <v>100000000</v>
      </c>
    </row>
    <row r="357" spans="1:14" ht="89.25" customHeight="1" x14ac:dyDescent="0.25">
      <c r="A357" s="93">
        <v>10</v>
      </c>
      <c r="B357" s="55" t="s">
        <v>614</v>
      </c>
      <c r="C357" s="75" t="s">
        <v>615</v>
      </c>
      <c r="D357" s="76" t="s">
        <v>293</v>
      </c>
      <c r="E357" s="77" t="s">
        <v>50</v>
      </c>
      <c r="F357" s="78" t="s">
        <v>486</v>
      </c>
      <c r="G357" s="60" t="s">
        <v>302</v>
      </c>
      <c r="H357" s="66">
        <v>0</v>
      </c>
      <c r="I357" s="65">
        <v>33740000</v>
      </c>
      <c r="J357" s="63">
        <v>0</v>
      </c>
      <c r="K357" s="67">
        <v>0</v>
      </c>
      <c r="L357" s="65">
        <v>0</v>
      </c>
      <c r="M357" s="63">
        <v>0</v>
      </c>
      <c r="N357" s="65">
        <v>33740000</v>
      </c>
    </row>
    <row r="358" spans="1:14" ht="71.25" customHeight="1" x14ac:dyDescent="0.25">
      <c r="A358" s="93">
        <v>11</v>
      </c>
      <c r="B358" s="55" t="s">
        <v>614</v>
      </c>
      <c r="C358" s="75" t="s">
        <v>619</v>
      </c>
      <c r="D358" s="76" t="s">
        <v>629</v>
      </c>
      <c r="E358" s="77" t="s">
        <v>52</v>
      </c>
      <c r="F358" s="78" t="s">
        <v>639</v>
      </c>
      <c r="G358" s="60" t="s">
        <v>466</v>
      </c>
      <c r="H358" s="66">
        <v>0</v>
      </c>
      <c r="I358" s="65">
        <v>34630000</v>
      </c>
      <c r="J358" s="63">
        <v>0</v>
      </c>
      <c r="K358" s="67">
        <v>0</v>
      </c>
      <c r="L358" s="65">
        <v>0</v>
      </c>
      <c r="M358" s="63">
        <v>0</v>
      </c>
      <c r="N358" s="65">
        <v>10077000</v>
      </c>
    </row>
    <row r="359" spans="1:14" s="22" customFormat="1" ht="39" customHeight="1" x14ac:dyDescent="0.25">
      <c r="A359" s="213" t="s">
        <v>0</v>
      </c>
      <c r="B359" s="213"/>
      <c r="C359" s="213"/>
      <c r="D359" s="213"/>
      <c r="E359" s="213"/>
      <c r="F359" s="213"/>
      <c r="G359" s="213"/>
      <c r="H359" s="51">
        <f>SUM(H348:H358)</f>
        <v>0</v>
      </c>
      <c r="I359" s="52">
        <f t="shared" ref="I359:N359" si="4">SUM(I348:I358)</f>
        <v>1166507684</v>
      </c>
      <c r="J359" s="51">
        <f t="shared" si="4"/>
        <v>0</v>
      </c>
      <c r="K359" s="70">
        <f t="shared" si="4"/>
        <v>217096268</v>
      </c>
      <c r="L359" s="52">
        <f t="shared" si="4"/>
        <v>0</v>
      </c>
      <c r="M359" s="51">
        <f t="shared" si="4"/>
        <v>0</v>
      </c>
      <c r="N359" s="70">
        <f t="shared" si="4"/>
        <v>661619000</v>
      </c>
    </row>
    <row r="360" spans="1:14" ht="15.75" x14ac:dyDescent="0.25">
      <c r="A360" s="210"/>
      <c r="B360" s="210"/>
      <c r="C360" s="210"/>
      <c r="D360" s="210"/>
      <c r="E360" s="210"/>
      <c r="F360" s="210"/>
      <c r="G360" s="210"/>
      <c r="H360" s="210"/>
      <c r="I360" s="210"/>
      <c r="J360" s="210"/>
      <c r="K360" s="210"/>
      <c r="L360" s="210"/>
      <c r="M360" s="210"/>
      <c r="N360" s="210"/>
    </row>
    <row r="361" spans="1:14" ht="31.5" customHeight="1" x14ac:dyDescent="0.25">
      <c r="A361" s="211" t="s">
        <v>640</v>
      </c>
      <c r="B361" s="211"/>
      <c r="C361" s="211"/>
      <c r="D361" s="211"/>
      <c r="E361" s="211"/>
      <c r="F361" s="211"/>
      <c r="G361" s="211"/>
      <c r="H361" s="211"/>
      <c r="I361" s="211"/>
      <c r="J361" s="211"/>
      <c r="K361" s="211"/>
      <c r="L361" s="211"/>
      <c r="M361" s="211"/>
      <c r="N361" s="211"/>
    </row>
    <row r="362" spans="1:14" ht="19.5" x14ac:dyDescent="0.25">
      <c r="A362" s="209"/>
      <c r="B362" s="209"/>
      <c r="C362" s="209"/>
      <c r="D362" s="209"/>
      <c r="E362" s="209"/>
      <c r="F362" s="209"/>
      <c r="G362" s="209"/>
      <c r="H362" s="209"/>
      <c r="I362" s="209"/>
      <c r="J362" s="209"/>
      <c r="K362" s="209"/>
      <c r="L362" s="209"/>
      <c r="M362" s="209"/>
      <c r="N362" s="209"/>
    </row>
    <row r="363" spans="1:14" ht="98.25" customHeight="1" x14ac:dyDescent="0.25">
      <c r="A363" s="91">
        <v>1</v>
      </c>
      <c r="B363" s="30" t="s">
        <v>641</v>
      </c>
      <c r="C363" s="31" t="s">
        <v>642</v>
      </c>
      <c r="D363" s="32" t="s">
        <v>645</v>
      </c>
      <c r="E363" s="33" t="s">
        <v>50</v>
      </c>
      <c r="F363" s="34" t="s">
        <v>654</v>
      </c>
      <c r="G363" s="35" t="s">
        <v>153</v>
      </c>
      <c r="H363" s="36">
        <v>0</v>
      </c>
      <c r="I363" s="37">
        <v>3489234000</v>
      </c>
      <c r="J363" s="38">
        <v>0</v>
      </c>
      <c r="K363" s="39">
        <v>545922000</v>
      </c>
      <c r="L363" s="37">
        <v>0</v>
      </c>
      <c r="M363" s="38">
        <v>0</v>
      </c>
      <c r="N363" s="37">
        <v>1299649000</v>
      </c>
    </row>
    <row r="364" spans="1:14" ht="87.75" customHeight="1" x14ac:dyDescent="0.25">
      <c r="A364" s="91">
        <v>2</v>
      </c>
      <c r="B364" s="30" t="s">
        <v>641</v>
      </c>
      <c r="C364" s="31" t="s">
        <v>643</v>
      </c>
      <c r="D364" s="32" t="s">
        <v>646</v>
      </c>
      <c r="E364" s="33" t="s">
        <v>663</v>
      </c>
      <c r="F364" s="34" t="s">
        <v>655</v>
      </c>
      <c r="G364" s="35" t="s">
        <v>215</v>
      </c>
      <c r="H364" s="36">
        <v>0</v>
      </c>
      <c r="I364" s="37">
        <v>110000000</v>
      </c>
      <c r="J364" s="38">
        <v>0</v>
      </c>
      <c r="K364" s="39">
        <v>1000000</v>
      </c>
      <c r="L364" s="37">
        <v>0</v>
      </c>
      <c r="M364" s="38">
        <v>0</v>
      </c>
      <c r="N364" s="37">
        <v>5000000</v>
      </c>
    </row>
    <row r="365" spans="1:14" ht="87.75" customHeight="1" x14ac:dyDescent="0.25">
      <c r="A365" s="91">
        <v>3</v>
      </c>
      <c r="B365" s="30" t="s">
        <v>641</v>
      </c>
      <c r="C365" s="31" t="s">
        <v>643</v>
      </c>
      <c r="D365" s="32" t="s">
        <v>647</v>
      </c>
      <c r="E365" s="33" t="s">
        <v>84</v>
      </c>
      <c r="F365" s="34" t="s">
        <v>656</v>
      </c>
      <c r="G365" s="35" t="s">
        <v>268</v>
      </c>
      <c r="H365" s="36">
        <v>120000000</v>
      </c>
      <c r="I365" s="37">
        <v>120000000</v>
      </c>
      <c r="J365" s="38">
        <v>2000</v>
      </c>
      <c r="K365" s="39">
        <v>2000</v>
      </c>
      <c r="L365" s="37">
        <v>0</v>
      </c>
      <c r="M365" s="38">
        <v>35000000</v>
      </c>
      <c r="N365" s="37">
        <v>35000000</v>
      </c>
    </row>
    <row r="366" spans="1:14" ht="87.75" customHeight="1" x14ac:dyDescent="0.25">
      <c r="A366" s="91">
        <v>4</v>
      </c>
      <c r="B366" s="30" t="s">
        <v>641</v>
      </c>
      <c r="C366" s="31" t="s">
        <v>643</v>
      </c>
      <c r="D366" s="32" t="s">
        <v>648</v>
      </c>
      <c r="E366" s="33" t="s">
        <v>664</v>
      </c>
      <c r="F366" s="34" t="s">
        <v>657</v>
      </c>
      <c r="G366" s="35" t="s">
        <v>250</v>
      </c>
      <c r="H366" s="36">
        <v>0</v>
      </c>
      <c r="I366" s="37">
        <v>225000000</v>
      </c>
      <c r="J366" s="38">
        <v>0</v>
      </c>
      <c r="K366" s="39">
        <v>1000000</v>
      </c>
      <c r="L366" s="37">
        <v>0</v>
      </c>
      <c r="M366" s="38">
        <v>0</v>
      </c>
      <c r="N366" s="37">
        <v>10000000</v>
      </c>
    </row>
    <row r="367" spans="1:14" ht="105" customHeight="1" x14ac:dyDescent="0.25">
      <c r="A367" s="91">
        <v>5</v>
      </c>
      <c r="B367" s="30" t="s">
        <v>641</v>
      </c>
      <c r="C367" s="31" t="s">
        <v>643</v>
      </c>
      <c r="D367" s="32" t="s">
        <v>649</v>
      </c>
      <c r="E367" s="33" t="s">
        <v>50</v>
      </c>
      <c r="F367" s="34" t="s">
        <v>658</v>
      </c>
      <c r="G367" s="35" t="s">
        <v>268</v>
      </c>
      <c r="H367" s="36">
        <v>150000000</v>
      </c>
      <c r="I367" s="37">
        <v>150000000</v>
      </c>
      <c r="J367" s="38">
        <v>2000</v>
      </c>
      <c r="K367" s="39">
        <v>2000</v>
      </c>
      <c r="L367" s="37">
        <v>0</v>
      </c>
      <c r="M367" s="38">
        <v>50000000</v>
      </c>
      <c r="N367" s="37">
        <v>50000000</v>
      </c>
    </row>
    <row r="368" spans="1:14" ht="81" customHeight="1" x14ac:dyDescent="0.25">
      <c r="A368" s="91">
        <v>6</v>
      </c>
      <c r="B368" s="30" t="s">
        <v>641</v>
      </c>
      <c r="C368" s="31" t="s">
        <v>643</v>
      </c>
      <c r="D368" s="32" t="s">
        <v>650</v>
      </c>
      <c r="E368" s="33" t="s">
        <v>50</v>
      </c>
      <c r="F368" s="34" t="s">
        <v>659</v>
      </c>
      <c r="G368" s="35" t="s">
        <v>223</v>
      </c>
      <c r="H368" s="36">
        <v>112000000</v>
      </c>
      <c r="I368" s="37">
        <v>112000000</v>
      </c>
      <c r="J368" s="38">
        <v>2000</v>
      </c>
      <c r="K368" s="39">
        <v>2000</v>
      </c>
      <c r="L368" s="37">
        <v>0</v>
      </c>
      <c r="M368" s="38">
        <v>34000000</v>
      </c>
      <c r="N368" s="37">
        <v>34000000</v>
      </c>
    </row>
    <row r="369" spans="1:14" ht="81" customHeight="1" x14ac:dyDescent="0.25">
      <c r="A369" s="91">
        <v>7</v>
      </c>
      <c r="B369" s="30" t="s">
        <v>641</v>
      </c>
      <c r="C369" s="31" t="s">
        <v>643</v>
      </c>
      <c r="D369" s="32" t="s">
        <v>651</v>
      </c>
      <c r="E369" s="33" t="s">
        <v>84</v>
      </c>
      <c r="F369" s="34" t="s">
        <v>660</v>
      </c>
      <c r="G369" s="35" t="s">
        <v>223</v>
      </c>
      <c r="H369" s="36">
        <v>108000000</v>
      </c>
      <c r="I369" s="37">
        <v>108000000</v>
      </c>
      <c r="J369" s="38">
        <v>2000</v>
      </c>
      <c r="K369" s="39">
        <v>2000</v>
      </c>
      <c r="L369" s="37">
        <v>0</v>
      </c>
      <c r="M369" s="38">
        <v>32000000</v>
      </c>
      <c r="N369" s="37">
        <v>32000000</v>
      </c>
    </row>
    <row r="370" spans="1:14" ht="100.5" customHeight="1" x14ac:dyDescent="0.25">
      <c r="A370" s="91">
        <v>8</v>
      </c>
      <c r="B370" s="30" t="s">
        <v>641</v>
      </c>
      <c r="C370" s="31" t="s">
        <v>644</v>
      </c>
      <c r="D370" s="32" t="s">
        <v>293</v>
      </c>
      <c r="E370" s="33" t="s">
        <v>52</v>
      </c>
      <c r="F370" s="34" t="s">
        <v>661</v>
      </c>
      <c r="G370" s="35" t="s">
        <v>302</v>
      </c>
      <c r="H370" s="36">
        <v>0</v>
      </c>
      <c r="I370" s="37">
        <v>28204000</v>
      </c>
      <c r="J370" s="38">
        <v>0</v>
      </c>
      <c r="K370" s="39">
        <v>0</v>
      </c>
      <c r="L370" s="37">
        <v>0</v>
      </c>
      <c r="M370" s="38">
        <v>0</v>
      </c>
      <c r="N370" s="37">
        <v>28204000</v>
      </c>
    </row>
    <row r="371" spans="1:14" ht="72.75" customHeight="1" x14ac:dyDescent="0.25">
      <c r="A371" s="91">
        <v>9</v>
      </c>
      <c r="B371" s="30" t="s">
        <v>641</v>
      </c>
      <c r="C371" s="31" t="s">
        <v>644</v>
      </c>
      <c r="D371" s="32" t="s">
        <v>652</v>
      </c>
      <c r="E371" s="33" t="s">
        <v>52</v>
      </c>
      <c r="F371" s="34" t="s">
        <v>662</v>
      </c>
      <c r="G371" s="35" t="s">
        <v>302</v>
      </c>
      <c r="H371" s="36">
        <v>0</v>
      </c>
      <c r="I371" s="37">
        <v>7646000</v>
      </c>
      <c r="J371" s="38">
        <v>0</v>
      </c>
      <c r="K371" s="39">
        <v>0</v>
      </c>
      <c r="L371" s="37">
        <v>0</v>
      </c>
      <c r="M371" s="38">
        <v>0</v>
      </c>
      <c r="N371" s="37">
        <v>7646000</v>
      </c>
    </row>
    <row r="372" spans="1:14" ht="62.25" customHeight="1" x14ac:dyDescent="0.25">
      <c r="A372" s="91">
        <v>10</v>
      </c>
      <c r="B372" s="30" t="s">
        <v>641</v>
      </c>
      <c r="C372" s="31" t="s">
        <v>644</v>
      </c>
      <c r="D372" s="32" t="s">
        <v>653</v>
      </c>
      <c r="E372" s="33" t="s">
        <v>50</v>
      </c>
      <c r="F372" s="34" t="s">
        <v>261</v>
      </c>
      <c r="G372" s="35" t="s">
        <v>665</v>
      </c>
      <c r="H372" s="36">
        <v>0</v>
      </c>
      <c r="I372" s="37">
        <v>17026000</v>
      </c>
      <c r="J372" s="38">
        <v>0</v>
      </c>
      <c r="K372" s="39">
        <v>0</v>
      </c>
      <c r="L372" s="37">
        <v>0</v>
      </c>
      <c r="M372" s="38">
        <v>0</v>
      </c>
      <c r="N372" s="37">
        <v>2400000</v>
      </c>
    </row>
    <row r="373" spans="1:14" s="22" customFormat="1" ht="41.25" customHeight="1" x14ac:dyDescent="0.25">
      <c r="A373" s="206" t="s">
        <v>0</v>
      </c>
      <c r="B373" s="207"/>
      <c r="C373" s="207"/>
      <c r="D373" s="207"/>
      <c r="E373" s="207"/>
      <c r="F373" s="207"/>
      <c r="G373" s="208"/>
      <c r="H373" s="51">
        <f>SUM(H363:H372)</f>
        <v>490000000</v>
      </c>
      <c r="I373" s="52">
        <f t="shared" ref="I373:N373" si="5">SUM(I363:I372)</f>
        <v>4367110000</v>
      </c>
      <c r="J373" s="51">
        <f t="shared" si="5"/>
        <v>8000</v>
      </c>
      <c r="K373" s="70">
        <f t="shared" si="5"/>
        <v>547930000</v>
      </c>
      <c r="L373" s="52">
        <f t="shared" si="5"/>
        <v>0</v>
      </c>
      <c r="M373" s="51">
        <f t="shared" si="5"/>
        <v>151000000</v>
      </c>
      <c r="N373" s="70">
        <f t="shared" si="5"/>
        <v>1503899000</v>
      </c>
    </row>
    <row r="374" spans="1:14" x14ac:dyDescent="0.25">
      <c r="A374" s="194"/>
      <c r="B374" s="195"/>
      <c r="C374" s="195"/>
      <c r="D374" s="195"/>
      <c r="E374" s="195"/>
      <c r="F374" s="195"/>
      <c r="G374" s="195"/>
      <c r="H374" s="195"/>
      <c r="I374" s="195"/>
      <c r="J374" s="195"/>
      <c r="K374" s="195"/>
      <c r="L374" s="195"/>
      <c r="M374" s="195"/>
      <c r="N374" s="196"/>
    </row>
    <row r="375" spans="1:14" ht="33.75" customHeight="1" x14ac:dyDescent="0.25">
      <c r="A375" s="203" t="s">
        <v>666</v>
      </c>
      <c r="B375" s="204"/>
      <c r="C375" s="204"/>
      <c r="D375" s="204"/>
      <c r="E375" s="204"/>
      <c r="F375" s="204"/>
      <c r="G375" s="204"/>
      <c r="H375" s="204"/>
      <c r="I375" s="204"/>
      <c r="J375" s="204"/>
      <c r="K375" s="204"/>
      <c r="L375" s="204"/>
      <c r="M375" s="204"/>
      <c r="N375" s="205"/>
    </row>
    <row r="376" spans="1:14" ht="20.100000000000001" customHeight="1" x14ac:dyDescent="0.25">
      <c r="A376" s="94"/>
      <c r="B376" s="79"/>
      <c r="C376" s="79"/>
      <c r="D376" s="79"/>
      <c r="E376" s="79"/>
      <c r="F376" s="79"/>
      <c r="G376" s="80"/>
      <c r="H376" s="79"/>
      <c r="I376" s="80"/>
      <c r="J376" s="79"/>
      <c r="K376" s="79"/>
      <c r="L376" s="80"/>
      <c r="M376" s="79"/>
      <c r="N376" s="81"/>
    </row>
    <row r="377" spans="1:14" s="23" customFormat="1" ht="64.5" customHeight="1" x14ac:dyDescent="0.25">
      <c r="A377" s="93">
        <v>1</v>
      </c>
      <c r="B377" s="55" t="s">
        <v>667</v>
      </c>
      <c r="C377" s="56" t="s">
        <v>668</v>
      </c>
      <c r="D377" s="57" t="s">
        <v>671</v>
      </c>
      <c r="E377" s="58" t="s">
        <v>674</v>
      </c>
      <c r="F377" s="59" t="s">
        <v>607</v>
      </c>
      <c r="G377" s="60" t="s">
        <v>160</v>
      </c>
      <c r="H377" s="66">
        <v>0</v>
      </c>
      <c r="I377" s="65">
        <v>82126000</v>
      </c>
      <c r="J377" s="63">
        <v>0</v>
      </c>
      <c r="K377" s="67">
        <v>2957000</v>
      </c>
      <c r="L377" s="65">
        <v>0</v>
      </c>
      <c r="M377" s="63">
        <v>0</v>
      </c>
      <c r="N377" s="82">
        <v>61000</v>
      </c>
    </row>
    <row r="378" spans="1:14" ht="45.6" customHeight="1" x14ac:dyDescent="0.25">
      <c r="A378" s="91">
        <v>2</v>
      </c>
      <c r="B378" s="55" t="s">
        <v>667</v>
      </c>
      <c r="C378" s="31" t="s">
        <v>669</v>
      </c>
      <c r="D378" s="32" t="s">
        <v>672</v>
      </c>
      <c r="E378" s="33" t="s">
        <v>50</v>
      </c>
      <c r="F378" s="34" t="s">
        <v>676</v>
      </c>
      <c r="G378" s="35" t="s">
        <v>250</v>
      </c>
      <c r="H378" s="66">
        <v>0</v>
      </c>
      <c r="I378" s="37">
        <v>96529000</v>
      </c>
      <c r="J378" s="63">
        <v>0</v>
      </c>
      <c r="K378" s="39">
        <v>1977000</v>
      </c>
      <c r="L378" s="65">
        <v>0</v>
      </c>
      <c r="M378" s="63">
        <v>0</v>
      </c>
      <c r="N378" s="37">
        <v>1000</v>
      </c>
    </row>
    <row r="379" spans="1:14" ht="66" customHeight="1" x14ac:dyDescent="0.25">
      <c r="A379" s="91">
        <v>3</v>
      </c>
      <c r="B379" s="55" t="s">
        <v>667</v>
      </c>
      <c r="C379" s="31" t="s">
        <v>668</v>
      </c>
      <c r="D379" s="32" t="s">
        <v>673</v>
      </c>
      <c r="E379" s="33" t="s">
        <v>84</v>
      </c>
      <c r="F379" s="34" t="s">
        <v>677</v>
      </c>
      <c r="G379" s="35" t="s">
        <v>564</v>
      </c>
      <c r="H379" s="66">
        <v>0</v>
      </c>
      <c r="I379" s="37">
        <v>3428000</v>
      </c>
      <c r="J379" s="63">
        <v>0</v>
      </c>
      <c r="K379" s="39">
        <v>2089000</v>
      </c>
      <c r="L379" s="65">
        <v>0</v>
      </c>
      <c r="M379" s="63">
        <v>0</v>
      </c>
      <c r="N379" s="37">
        <v>1339000</v>
      </c>
    </row>
    <row r="380" spans="1:14" ht="45.6" customHeight="1" x14ac:dyDescent="0.25">
      <c r="A380" s="93">
        <v>4</v>
      </c>
      <c r="B380" s="55" t="s">
        <v>667</v>
      </c>
      <c r="C380" s="31" t="s">
        <v>670</v>
      </c>
      <c r="D380" s="32" t="s">
        <v>293</v>
      </c>
      <c r="E380" s="33" t="s">
        <v>50</v>
      </c>
      <c r="F380" s="34" t="s">
        <v>479</v>
      </c>
      <c r="G380" s="35" t="s">
        <v>302</v>
      </c>
      <c r="H380" s="66">
        <v>0</v>
      </c>
      <c r="I380" s="37">
        <v>5642000</v>
      </c>
      <c r="J380" s="63">
        <v>0</v>
      </c>
      <c r="K380" s="39">
        <v>0</v>
      </c>
      <c r="L380" s="65">
        <v>0</v>
      </c>
      <c r="M380" s="63">
        <v>0</v>
      </c>
      <c r="N380" s="37">
        <v>5642000</v>
      </c>
    </row>
    <row r="381" spans="1:14" ht="199.5" customHeight="1" x14ac:dyDescent="0.25">
      <c r="A381" s="91">
        <v>5</v>
      </c>
      <c r="B381" s="55" t="s">
        <v>667</v>
      </c>
      <c r="C381" s="31" t="s">
        <v>668</v>
      </c>
      <c r="D381" s="32" t="s">
        <v>293</v>
      </c>
      <c r="E381" s="33" t="s">
        <v>675</v>
      </c>
      <c r="F381" s="34" t="s">
        <v>678</v>
      </c>
      <c r="G381" s="35" t="s">
        <v>302</v>
      </c>
      <c r="H381" s="66">
        <v>0</v>
      </c>
      <c r="I381" s="37">
        <v>13500000</v>
      </c>
      <c r="J381" s="63">
        <v>0</v>
      </c>
      <c r="K381" s="39">
        <v>0</v>
      </c>
      <c r="L381" s="65">
        <v>0</v>
      </c>
      <c r="M381" s="63">
        <v>0</v>
      </c>
      <c r="N381" s="37">
        <v>13500000</v>
      </c>
    </row>
    <row r="382" spans="1:14" s="22" customFormat="1" ht="39.75" customHeight="1" x14ac:dyDescent="0.25">
      <c r="A382" s="206" t="s">
        <v>0</v>
      </c>
      <c r="B382" s="207"/>
      <c r="C382" s="207"/>
      <c r="D382" s="207"/>
      <c r="E382" s="207"/>
      <c r="F382" s="207"/>
      <c r="G382" s="208"/>
      <c r="H382" s="51">
        <f>SUM(H377:H381)</f>
        <v>0</v>
      </c>
      <c r="I382" s="52">
        <f t="shared" ref="I382:N382" si="6">SUM(I377:I381)</f>
        <v>201225000</v>
      </c>
      <c r="J382" s="51">
        <f t="shared" si="6"/>
        <v>0</v>
      </c>
      <c r="K382" s="70">
        <f t="shared" si="6"/>
        <v>7023000</v>
      </c>
      <c r="L382" s="52">
        <f t="shared" si="6"/>
        <v>0</v>
      </c>
      <c r="M382" s="51">
        <f t="shared" si="6"/>
        <v>0</v>
      </c>
      <c r="N382" s="70">
        <f t="shared" si="6"/>
        <v>20543000</v>
      </c>
    </row>
    <row r="383" spans="1:14" x14ac:dyDescent="0.25">
      <c r="A383" s="197"/>
      <c r="B383" s="198"/>
      <c r="C383" s="198"/>
      <c r="D383" s="198"/>
      <c r="E383" s="198"/>
      <c r="F383" s="198"/>
      <c r="G383" s="198"/>
      <c r="H383" s="198"/>
      <c r="I383" s="198"/>
      <c r="J383" s="198"/>
      <c r="K383" s="198"/>
      <c r="L383" s="198"/>
      <c r="M383" s="198"/>
      <c r="N383" s="199"/>
    </row>
    <row r="384" spans="1:14" ht="33" customHeight="1" x14ac:dyDescent="0.25">
      <c r="A384" s="203" t="s">
        <v>679</v>
      </c>
      <c r="B384" s="204"/>
      <c r="C384" s="204"/>
      <c r="D384" s="204"/>
      <c r="E384" s="204"/>
      <c r="F384" s="204"/>
      <c r="G384" s="204"/>
      <c r="H384" s="204"/>
      <c r="I384" s="204"/>
      <c r="J384" s="204"/>
      <c r="K384" s="204"/>
      <c r="L384" s="204"/>
      <c r="M384" s="204"/>
      <c r="N384" s="205"/>
    </row>
    <row r="385" spans="1:14" s="24" customFormat="1" ht="21.6" customHeight="1" x14ac:dyDescent="0.25">
      <c r="A385" s="94"/>
      <c r="B385" s="79"/>
      <c r="C385" s="79"/>
      <c r="D385" s="79"/>
      <c r="E385" s="79"/>
      <c r="F385" s="79"/>
      <c r="G385" s="79"/>
      <c r="H385" s="79"/>
      <c r="I385" s="79"/>
      <c r="J385" s="79"/>
      <c r="K385" s="79"/>
      <c r="L385" s="79"/>
      <c r="M385" s="79"/>
      <c r="N385" s="81"/>
    </row>
    <row r="386" spans="1:14" s="23" customFormat="1" ht="81" customHeight="1" x14ac:dyDescent="0.25">
      <c r="A386" s="93">
        <v>1</v>
      </c>
      <c r="B386" s="55" t="s">
        <v>680</v>
      </c>
      <c r="C386" s="56" t="s">
        <v>681</v>
      </c>
      <c r="D386" s="57" t="s">
        <v>683</v>
      </c>
      <c r="E386" s="58" t="s">
        <v>685</v>
      </c>
      <c r="F386" s="59" t="s">
        <v>686</v>
      </c>
      <c r="G386" s="60" t="s">
        <v>412</v>
      </c>
      <c r="H386" s="66">
        <v>0</v>
      </c>
      <c r="I386" s="65">
        <v>117998000</v>
      </c>
      <c r="J386" s="63">
        <v>0</v>
      </c>
      <c r="K386" s="67">
        <v>16922000</v>
      </c>
      <c r="L386" s="65">
        <v>0</v>
      </c>
      <c r="M386" s="63">
        <v>0</v>
      </c>
      <c r="N386" s="65">
        <v>23593000</v>
      </c>
    </row>
    <row r="387" spans="1:14" ht="85.5" customHeight="1" x14ac:dyDescent="0.25">
      <c r="A387" s="91">
        <v>2</v>
      </c>
      <c r="B387" s="55" t="s">
        <v>680</v>
      </c>
      <c r="C387" s="31" t="s">
        <v>682</v>
      </c>
      <c r="D387" s="32" t="s">
        <v>684</v>
      </c>
      <c r="E387" s="33" t="s">
        <v>102</v>
      </c>
      <c r="F387" s="34" t="s">
        <v>687</v>
      </c>
      <c r="G387" s="35" t="s">
        <v>564</v>
      </c>
      <c r="H387" s="36">
        <v>0</v>
      </c>
      <c r="I387" s="37">
        <v>322521000</v>
      </c>
      <c r="J387" s="38">
        <v>0</v>
      </c>
      <c r="K387" s="39">
        <v>272521000</v>
      </c>
      <c r="L387" s="37">
        <v>0</v>
      </c>
      <c r="M387" s="38">
        <v>0</v>
      </c>
      <c r="N387" s="37">
        <v>50000000</v>
      </c>
    </row>
    <row r="388" spans="1:14" s="22" customFormat="1" ht="36" customHeight="1" x14ac:dyDescent="0.25">
      <c r="A388" s="206" t="s">
        <v>0</v>
      </c>
      <c r="B388" s="207"/>
      <c r="C388" s="207"/>
      <c r="D388" s="207"/>
      <c r="E388" s="207"/>
      <c r="F388" s="207"/>
      <c r="G388" s="208"/>
      <c r="H388" s="51">
        <f>SUM(H386:H387)</f>
        <v>0</v>
      </c>
      <c r="I388" s="52">
        <f t="shared" ref="I388:N388" si="7">SUM(I386:I387)</f>
        <v>440519000</v>
      </c>
      <c r="J388" s="51">
        <f t="shared" si="7"/>
        <v>0</v>
      </c>
      <c r="K388" s="70">
        <f t="shared" si="7"/>
        <v>289443000</v>
      </c>
      <c r="L388" s="52">
        <f t="shared" si="7"/>
        <v>0</v>
      </c>
      <c r="M388" s="51">
        <f t="shared" si="7"/>
        <v>0</v>
      </c>
      <c r="N388" s="70">
        <f t="shared" si="7"/>
        <v>73593000</v>
      </c>
    </row>
    <row r="389" spans="1:14" x14ac:dyDescent="0.25">
      <c r="A389" s="197"/>
      <c r="B389" s="198"/>
      <c r="C389" s="198"/>
      <c r="D389" s="198"/>
      <c r="E389" s="198"/>
      <c r="F389" s="198"/>
      <c r="G389" s="198"/>
      <c r="H389" s="198"/>
      <c r="I389" s="198"/>
      <c r="J389" s="198"/>
      <c r="K389" s="198"/>
      <c r="L389" s="198"/>
      <c r="M389" s="198"/>
      <c r="N389" s="199"/>
    </row>
    <row r="390" spans="1:14" ht="36.950000000000003" customHeight="1" x14ac:dyDescent="0.25">
      <c r="A390" s="203" t="s">
        <v>688</v>
      </c>
      <c r="B390" s="204"/>
      <c r="C390" s="204"/>
      <c r="D390" s="204"/>
      <c r="E390" s="204"/>
      <c r="F390" s="204"/>
      <c r="G390" s="204"/>
      <c r="H390" s="204"/>
      <c r="I390" s="204"/>
      <c r="J390" s="204"/>
      <c r="K390" s="204"/>
      <c r="L390" s="204"/>
      <c r="M390" s="204"/>
      <c r="N390" s="205"/>
    </row>
    <row r="391" spans="1:14" s="24" customFormat="1" ht="18" customHeight="1" x14ac:dyDescent="0.25">
      <c r="A391" s="94"/>
      <c r="B391" s="79"/>
      <c r="C391" s="79"/>
      <c r="D391" s="79"/>
      <c r="E391" s="79"/>
      <c r="F391" s="79"/>
      <c r="G391" s="80"/>
      <c r="H391" s="79"/>
      <c r="I391" s="80"/>
      <c r="J391" s="79"/>
      <c r="K391" s="79"/>
      <c r="L391" s="80"/>
      <c r="M391" s="79"/>
      <c r="N391" s="81"/>
    </row>
    <row r="392" spans="1:14" s="23" customFormat="1" ht="57" customHeight="1" x14ac:dyDescent="0.25">
      <c r="A392" s="93">
        <v>1</v>
      </c>
      <c r="B392" s="55" t="s">
        <v>689</v>
      </c>
      <c r="C392" s="56" t="s">
        <v>669</v>
      </c>
      <c r="D392" s="57" t="s">
        <v>690</v>
      </c>
      <c r="E392" s="58" t="s">
        <v>52</v>
      </c>
      <c r="F392" s="59" t="s">
        <v>261</v>
      </c>
      <c r="G392" s="60" t="s">
        <v>467</v>
      </c>
      <c r="H392" s="66">
        <v>0</v>
      </c>
      <c r="I392" s="65">
        <v>5000000</v>
      </c>
      <c r="J392" s="63">
        <v>0</v>
      </c>
      <c r="K392" s="67">
        <v>0</v>
      </c>
      <c r="L392" s="65">
        <v>0</v>
      </c>
      <c r="M392" s="63">
        <v>0</v>
      </c>
      <c r="N392" s="65">
        <v>5000</v>
      </c>
    </row>
    <row r="393" spans="1:14" s="22" customFormat="1" ht="35.25" customHeight="1" x14ac:dyDescent="0.25">
      <c r="A393" s="206" t="s">
        <v>0</v>
      </c>
      <c r="B393" s="207"/>
      <c r="C393" s="207"/>
      <c r="D393" s="207"/>
      <c r="E393" s="207"/>
      <c r="F393" s="207"/>
      <c r="G393" s="208"/>
      <c r="H393" s="51">
        <f>SUM(H392)</f>
        <v>0</v>
      </c>
      <c r="I393" s="52">
        <f t="shared" ref="I393:N393" si="8">SUM(I392)</f>
        <v>5000000</v>
      </c>
      <c r="J393" s="51">
        <f t="shared" si="8"/>
        <v>0</v>
      </c>
      <c r="K393" s="70">
        <f t="shared" si="8"/>
        <v>0</v>
      </c>
      <c r="L393" s="52">
        <f t="shared" si="8"/>
        <v>0</v>
      </c>
      <c r="M393" s="52">
        <f t="shared" si="8"/>
        <v>0</v>
      </c>
      <c r="N393" s="52">
        <f t="shared" si="8"/>
        <v>5000</v>
      </c>
    </row>
    <row r="394" spans="1:14" s="96" customFormat="1" ht="74.25" customHeight="1" x14ac:dyDescent="0.35">
      <c r="A394" s="200" t="s">
        <v>691</v>
      </c>
      <c r="B394" s="201"/>
      <c r="C394" s="201"/>
      <c r="D394" s="201"/>
      <c r="E394" s="201"/>
      <c r="F394" s="201"/>
      <c r="G394" s="202"/>
      <c r="H394" s="136">
        <f>H393+H388+H382+H373+H359+H344+H295+H268+H118</f>
        <v>62440333000</v>
      </c>
      <c r="I394" s="137">
        <f>I393+I388+I382+I373+I359+I344+I295+I268+I118</f>
        <v>324744187028</v>
      </c>
      <c r="J394" s="136">
        <f t="shared" ref="J394:N394" si="9">J393+J388+J382+J373+J359+J344+J295+J268+J118</f>
        <v>62908075314</v>
      </c>
      <c r="K394" s="138">
        <f t="shared" si="9"/>
        <v>109862721386</v>
      </c>
      <c r="L394" s="137">
        <f t="shared" si="9"/>
        <v>1506225000</v>
      </c>
      <c r="M394" s="137">
        <f t="shared" si="9"/>
        <v>13058501779</v>
      </c>
      <c r="N394" s="137">
        <f t="shared" si="9"/>
        <v>26529271225</v>
      </c>
    </row>
    <row r="395" spans="1:14" s="96" customFormat="1" ht="22.5" customHeight="1" x14ac:dyDescent="0.35">
      <c r="A395" s="218"/>
      <c r="B395" s="218"/>
      <c r="C395" s="218"/>
      <c r="D395" s="218"/>
      <c r="E395" s="218"/>
      <c r="F395" s="218"/>
      <c r="G395" s="218"/>
      <c r="H395" s="218"/>
      <c r="I395" s="218"/>
      <c r="J395" s="218"/>
      <c r="K395" s="218"/>
      <c r="L395" s="218"/>
      <c r="M395" s="218"/>
      <c r="N395" s="218"/>
    </row>
    <row r="396" spans="1:14" s="162" customFormat="1" ht="81" customHeight="1" x14ac:dyDescent="0.4">
      <c r="A396" s="219" t="s">
        <v>741</v>
      </c>
      <c r="B396" s="219"/>
      <c r="C396" s="219"/>
      <c r="D396" s="219"/>
      <c r="E396" s="219"/>
      <c r="F396" s="219"/>
      <c r="G396" s="219"/>
      <c r="H396" s="219"/>
      <c r="I396" s="219"/>
      <c r="J396" s="219"/>
      <c r="K396" s="219"/>
      <c r="L396" s="219"/>
      <c r="M396" s="219"/>
      <c r="N396" s="219"/>
    </row>
    <row r="397" spans="1:14" s="161" customFormat="1" ht="69.75" customHeight="1" x14ac:dyDescent="0.35">
      <c r="A397" s="164"/>
      <c r="B397" s="164"/>
      <c r="C397" s="164"/>
      <c r="D397" s="164"/>
      <c r="E397" s="164"/>
      <c r="F397" s="164"/>
      <c r="G397" s="164"/>
      <c r="H397" s="164"/>
      <c r="I397" s="164"/>
      <c r="J397" s="164"/>
      <c r="K397" s="164"/>
      <c r="L397" s="164"/>
      <c r="M397" s="164"/>
      <c r="N397" s="164"/>
    </row>
    <row r="398" spans="1:14" s="167" customFormat="1" ht="69.75" customHeight="1" x14ac:dyDescent="0.4">
      <c r="A398" s="165"/>
      <c r="B398" s="189" t="s">
        <v>740</v>
      </c>
      <c r="C398" s="189"/>
      <c r="D398" s="165"/>
      <c r="E398" s="189" t="s">
        <v>735</v>
      </c>
      <c r="F398" s="190"/>
      <c r="G398" s="165"/>
      <c r="H398" s="166"/>
      <c r="I398" s="191" t="s">
        <v>737</v>
      </c>
      <c r="J398" s="191"/>
      <c r="K398" s="165"/>
      <c r="L398" s="189" t="s">
        <v>739</v>
      </c>
      <c r="M398" s="190"/>
      <c r="N398" s="165"/>
    </row>
    <row r="399" spans="1:14" s="162" customFormat="1" ht="54.75" customHeight="1" x14ac:dyDescent="0.4">
      <c r="A399" s="163"/>
      <c r="B399" s="186" t="s">
        <v>734</v>
      </c>
      <c r="C399" s="186"/>
      <c r="D399" s="168"/>
      <c r="E399" s="187" t="s">
        <v>736</v>
      </c>
      <c r="F399" s="187"/>
      <c r="G399" s="169"/>
      <c r="H399" s="170"/>
      <c r="I399" s="188" t="s">
        <v>738</v>
      </c>
      <c r="J399" s="188"/>
      <c r="K399" s="170"/>
      <c r="L399" s="188" t="s">
        <v>738</v>
      </c>
      <c r="M399" s="188"/>
      <c r="N399" s="171"/>
    </row>
  </sheetData>
  <mergeCells count="63">
    <mergeCell ref="A395:N395"/>
    <mergeCell ref="A396:N396"/>
    <mergeCell ref="A2:N3"/>
    <mergeCell ref="A4:N4"/>
    <mergeCell ref="A120:N120"/>
    <mergeCell ref="G5:G8"/>
    <mergeCell ref="H5:I6"/>
    <mergeCell ref="J5:K6"/>
    <mergeCell ref="L5:N6"/>
    <mergeCell ref="H7:H8"/>
    <mergeCell ref="I7:I8"/>
    <mergeCell ref="J7:J8"/>
    <mergeCell ref="K7:K8"/>
    <mergeCell ref="M7:M8"/>
    <mergeCell ref="A5:A8"/>
    <mergeCell ref="B5:B8"/>
    <mergeCell ref="C5:C8"/>
    <mergeCell ref="F5:F8"/>
    <mergeCell ref="A346:N346"/>
    <mergeCell ref="A347:N347"/>
    <mergeCell ref="D5:D8"/>
    <mergeCell ref="E5:E8"/>
    <mergeCell ref="N7:N8"/>
    <mergeCell ref="A9:N9"/>
    <mergeCell ref="A10:N10"/>
    <mergeCell ref="A118:G118"/>
    <mergeCell ref="A268:G268"/>
    <mergeCell ref="A295:G295"/>
    <mergeCell ref="A121:N121"/>
    <mergeCell ref="A269:N269"/>
    <mergeCell ref="A270:N270"/>
    <mergeCell ref="A11:N11"/>
    <mergeCell ref="A119:N119"/>
    <mergeCell ref="A298:N298"/>
    <mergeCell ref="A345:N345"/>
    <mergeCell ref="A360:N360"/>
    <mergeCell ref="A361:N361"/>
    <mergeCell ref="A344:G344"/>
    <mergeCell ref="A359:G359"/>
    <mergeCell ref="L7:L8"/>
    <mergeCell ref="A374:N374"/>
    <mergeCell ref="A383:N383"/>
    <mergeCell ref="A389:N389"/>
    <mergeCell ref="A394:G394"/>
    <mergeCell ref="A390:N390"/>
    <mergeCell ref="A375:N375"/>
    <mergeCell ref="A373:G373"/>
    <mergeCell ref="A382:G382"/>
    <mergeCell ref="A388:G388"/>
    <mergeCell ref="A393:G393"/>
    <mergeCell ref="A271:N271"/>
    <mergeCell ref="A296:N296"/>
    <mergeCell ref="A297:N297"/>
    <mergeCell ref="A384:N384"/>
    <mergeCell ref="A362:N362"/>
    <mergeCell ref="B399:C399"/>
    <mergeCell ref="E399:F399"/>
    <mergeCell ref="I399:J399"/>
    <mergeCell ref="L399:M399"/>
    <mergeCell ref="B398:C398"/>
    <mergeCell ref="E398:F398"/>
    <mergeCell ref="L398:M398"/>
    <mergeCell ref="I398:J398"/>
  </mergeCells>
  <phoneticPr fontId="25" type="noConversion"/>
  <pageMargins left="0.27559055118110237" right="0.15748031496062992" top="0.55000000000000004" bottom="0.15748031496062992" header="0.27" footer="0.22"/>
  <pageSetup paperSize="9" scale="47" fitToHeight="0" orientation="landscape" r:id="rId1"/>
  <rowBreaks count="9" manualBreakCount="9">
    <brk id="27" max="13" man="1"/>
    <brk id="43" max="13" man="1"/>
    <brk id="59" max="13" man="1"/>
    <brk id="75" max="13" man="1"/>
    <brk id="90" max="13" man="1"/>
    <brk id="106" max="13" man="1"/>
    <brk id="353" max="13" man="1"/>
    <brk id="369" max="13" man="1"/>
    <brk id="386"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6"/>
  <sheetViews>
    <sheetView zoomScale="80" zoomScaleNormal="80" workbookViewId="0">
      <pane ySplit="3" topLeftCell="A10" activePane="bottomLeft" state="frozen"/>
      <selection pane="bottomLeft" activeCell="M13" sqref="M13"/>
    </sheetView>
  </sheetViews>
  <sheetFormatPr defaultRowHeight="15" x14ac:dyDescent="0.25"/>
  <cols>
    <col min="2" max="2" width="38.42578125" customWidth="1"/>
    <col min="3" max="3" width="27" customWidth="1"/>
    <col min="4" max="7" width="29.5703125" customWidth="1"/>
    <col min="8" max="8" width="9.140625" customWidth="1"/>
    <col min="9" max="9" width="32.85546875" hidden="1" customWidth="1"/>
  </cols>
  <sheetData>
    <row r="1" spans="1:9" ht="25.5" customHeight="1" x14ac:dyDescent="0.25">
      <c r="A1" s="228" t="s">
        <v>726</v>
      </c>
      <c r="B1" s="228"/>
      <c r="C1" s="228"/>
      <c r="D1" s="228"/>
      <c r="E1" s="228"/>
      <c r="F1" s="228"/>
      <c r="G1" s="228"/>
    </row>
    <row r="2" spans="1:9" ht="24" customHeight="1" thickBot="1" x14ac:dyDescent="0.3">
      <c r="A2" s="228"/>
      <c r="B2" s="228"/>
      <c r="C2" s="228"/>
      <c r="D2" s="228"/>
      <c r="E2" s="228"/>
      <c r="F2" s="228"/>
      <c r="G2" s="228"/>
    </row>
    <row r="3" spans="1:9" s="97" customFormat="1" ht="72" customHeight="1" thickBot="1" x14ac:dyDescent="0.4">
      <c r="A3" s="229" t="s">
        <v>1</v>
      </c>
      <c r="B3" s="230"/>
      <c r="C3" s="102" t="s">
        <v>2</v>
      </c>
      <c r="D3" s="102" t="s">
        <v>3</v>
      </c>
      <c r="E3" s="109" t="s">
        <v>693</v>
      </c>
      <c r="F3" s="109" t="s">
        <v>694</v>
      </c>
      <c r="G3" s="110" t="s">
        <v>692</v>
      </c>
    </row>
    <row r="4" spans="1:9" ht="51" customHeight="1" x14ac:dyDescent="0.25">
      <c r="A4" s="99" t="s">
        <v>4</v>
      </c>
      <c r="B4" s="100"/>
      <c r="C4" s="103">
        <v>0</v>
      </c>
      <c r="D4" s="103">
        <v>0</v>
      </c>
      <c r="E4" s="103">
        <v>0</v>
      </c>
      <c r="F4" s="103">
        <v>0</v>
      </c>
      <c r="G4" s="111">
        <v>0</v>
      </c>
      <c r="I4" s="25">
        <v>20434535794</v>
      </c>
    </row>
    <row r="5" spans="1:9" ht="51" customHeight="1" x14ac:dyDescent="0.25">
      <c r="A5" s="98" t="s">
        <v>5</v>
      </c>
      <c r="B5" s="101"/>
      <c r="C5" s="104">
        <v>0</v>
      </c>
      <c r="D5" s="104">
        <v>0</v>
      </c>
      <c r="E5" s="104">
        <v>0</v>
      </c>
      <c r="F5" s="104">
        <v>0</v>
      </c>
      <c r="G5" s="112">
        <v>0</v>
      </c>
      <c r="I5" s="25">
        <v>20434535794</v>
      </c>
    </row>
    <row r="6" spans="1:9" ht="51" customHeight="1" x14ac:dyDescent="0.25">
      <c r="A6" s="98" t="s">
        <v>6</v>
      </c>
      <c r="B6" s="101"/>
      <c r="C6" s="104">
        <v>2</v>
      </c>
      <c r="D6" s="106">
        <v>102171000</v>
      </c>
      <c r="E6" s="106">
        <v>1977000</v>
      </c>
      <c r="F6" s="106">
        <v>5643000</v>
      </c>
      <c r="G6" s="112">
        <f t="shared" ref="G6:G13" si="0">F6/I6</f>
        <v>2.7615014389790549E-4</v>
      </c>
      <c r="I6" s="25">
        <v>20434535794</v>
      </c>
    </row>
    <row r="7" spans="1:9" ht="51" customHeight="1" x14ac:dyDescent="0.25">
      <c r="A7" s="98" t="s">
        <v>7</v>
      </c>
      <c r="B7" s="101"/>
      <c r="C7" s="104">
        <v>4</v>
      </c>
      <c r="D7" s="106">
        <v>3768260000</v>
      </c>
      <c r="E7" s="106">
        <v>545926000</v>
      </c>
      <c r="F7" s="106">
        <v>1386049000</v>
      </c>
      <c r="G7" s="112">
        <f t="shared" si="0"/>
        <v>6.782874903412156E-2</v>
      </c>
      <c r="I7" s="25">
        <v>20434535794</v>
      </c>
    </row>
    <row r="8" spans="1:9" ht="51" customHeight="1" x14ac:dyDescent="0.25">
      <c r="A8" s="98" t="s">
        <v>8</v>
      </c>
      <c r="B8" s="101"/>
      <c r="C8" s="104">
        <v>74</v>
      </c>
      <c r="D8" s="106">
        <v>200750832973</v>
      </c>
      <c r="E8" s="106">
        <v>48267208032</v>
      </c>
      <c r="F8" s="106">
        <v>15100989779</v>
      </c>
      <c r="G8" s="112">
        <f t="shared" si="0"/>
        <v>0.73899353189290262</v>
      </c>
      <c r="I8" s="25">
        <v>20434535794</v>
      </c>
    </row>
    <row r="9" spans="1:9" ht="51" customHeight="1" x14ac:dyDescent="0.25">
      <c r="A9" s="98" t="s">
        <v>9</v>
      </c>
      <c r="B9" s="101"/>
      <c r="C9" s="104">
        <v>140</v>
      </c>
      <c r="D9" s="107">
        <v>7714904744</v>
      </c>
      <c r="E9" s="107">
        <v>2101381346</v>
      </c>
      <c r="F9" s="107">
        <v>1047984500</v>
      </c>
      <c r="G9" s="112">
        <f t="shared" si="0"/>
        <v>5.1284967300686608E-2</v>
      </c>
      <c r="I9" s="25">
        <v>20434535794</v>
      </c>
    </row>
    <row r="10" spans="1:9" ht="51" customHeight="1" x14ac:dyDescent="0.25">
      <c r="A10" s="98" t="s">
        <v>10</v>
      </c>
      <c r="B10" s="101"/>
      <c r="C10" s="104">
        <v>22</v>
      </c>
      <c r="D10" s="107">
        <v>6392579732</v>
      </c>
      <c r="E10" s="107">
        <v>643992729</v>
      </c>
      <c r="F10" s="107">
        <v>619644515</v>
      </c>
      <c r="G10" s="112">
        <f t="shared" si="0"/>
        <v>3.0323395708452567E-2</v>
      </c>
      <c r="I10" s="25">
        <v>20434535794</v>
      </c>
    </row>
    <row r="11" spans="1:9" ht="51" customHeight="1" x14ac:dyDescent="0.25">
      <c r="A11" s="233" t="s">
        <v>46</v>
      </c>
      <c r="B11" s="234"/>
      <c r="C11" s="104">
        <v>4</v>
      </c>
      <c r="D11" s="106">
        <v>469777684</v>
      </c>
      <c r="E11" s="106">
        <v>8596268</v>
      </c>
      <c r="F11" s="106">
        <v>353942000</v>
      </c>
      <c r="G11" s="112">
        <f t="shared" si="0"/>
        <v>1.732077516064371E-2</v>
      </c>
      <c r="I11" s="25">
        <v>20434535794</v>
      </c>
    </row>
    <row r="12" spans="1:9" ht="51" customHeight="1" thickBot="1" x14ac:dyDescent="0.3">
      <c r="A12" s="231" t="s">
        <v>47</v>
      </c>
      <c r="B12" s="232"/>
      <c r="C12" s="105">
        <v>38</v>
      </c>
      <c r="D12" s="108">
        <v>4137386000</v>
      </c>
      <c r="E12" s="108">
        <v>1266639000</v>
      </c>
      <c r="F12" s="108">
        <v>1920283000</v>
      </c>
      <c r="G12" s="113">
        <f t="shared" si="0"/>
        <v>9.3972430759294984E-2</v>
      </c>
      <c r="I12" s="25">
        <v>20434535794</v>
      </c>
    </row>
    <row r="13" spans="1:9" s="97" customFormat="1" ht="61.5" customHeight="1" thickBot="1" x14ac:dyDescent="0.4">
      <c r="A13" s="122" t="s">
        <v>11</v>
      </c>
      <c r="B13" s="123"/>
      <c r="C13" s="124">
        <f>SUM(C4:C12)</f>
        <v>284</v>
      </c>
      <c r="D13" s="125">
        <f t="shared" ref="D13:F13" si="1">SUM(D4:D12)</f>
        <v>223335912133</v>
      </c>
      <c r="E13" s="125">
        <f t="shared" si="1"/>
        <v>52835720375</v>
      </c>
      <c r="F13" s="125">
        <f t="shared" si="1"/>
        <v>20434535794</v>
      </c>
      <c r="G13" s="126">
        <f t="shared" si="0"/>
        <v>1</v>
      </c>
      <c r="I13" s="25">
        <v>20434535794</v>
      </c>
    </row>
    <row r="16" spans="1:9" ht="42.75" customHeight="1" x14ac:dyDescent="0.25">
      <c r="A16" s="235" t="s">
        <v>695</v>
      </c>
      <c r="B16" s="235"/>
      <c r="C16" s="235"/>
      <c r="D16" s="235"/>
      <c r="E16" s="235"/>
      <c r="F16" s="235"/>
      <c r="G16" s="235"/>
    </row>
  </sheetData>
  <mergeCells count="5">
    <mergeCell ref="A1:G2"/>
    <mergeCell ref="A3:B3"/>
    <mergeCell ref="A12:B12"/>
    <mergeCell ref="A11:B11"/>
    <mergeCell ref="A16:G16"/>
  </mergeCells>
  <pageMargins left="0.7" right="0.7" top="0.75" bottom="0.51" header="0.3" footer="0.3"/>
  <pageSetup paperSize="9"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11"/>
  <sheetViews>
    <sheetView showGridLines="0" view="pageBreakPreview" zoomScale="90" zoomScaleNormal="82" zoomScaleSheetLayoutView="90" workbookViewId="0">
      <selection activeCell="B12" sqref="B12"/>
    </sheetView>
  </sheetViews>
  <sheetFormatPr defaultRowHeight="15" x14ac:dyDescent="0.25"/>
  <cols>
    <col min="1" max="5" width="47.85546875" customWidth="1"/>
  </cols>
  <sheetData>
    <row r="1" spans="1:5" ht="20.25" x14ac:dyDescent="0.3">
      <c r="A1" s="236"/>
      <c r="B1" s="236"/>
      <c r="C1" s="236"/>
      <c r="D1" s="236"/>
      <c r="E1" s="236"/>
    </row>
    <row r="2" spans="1:5" ht="15.75" thickBot="1" x14ac:dyDescent="0.3">
      <c r="A2" s="1"/>
      <c r="B2" s="1"/>
      <c r="C2" s="1"/>
      <c r="D2" s="1"/>
      <c r="E2" s="1"/>
    </row>
    <row r="3" spans="1:5" s="115" customFormat="1" ht="61.5" customHeight="1" thickBot="1" x14ac:dyDescent="0.55000000000000004">
      <c r="A3" s="238" t="s">
        <v>704</v>
      </c>
      <c r="B3" s="239"/>
      <c r="C3" s="239"/>
      <c r="D3" s="239"/>
      <c r="E3" s="240"/>
    </row>
    <row r="4" spans="1:5" ht="20.25" customHeight="1" thickBot="1" x14ac:dyDescent="0.3">
      <c r="A4" s="26"/>
      <c r="B4" s="27"/>
      <c r="C4" s="27"/>
      <c r="D4" s="27"/>
      <c r="E4" s="28"/>
    </row>
    <row r="5" spans="1:5" s="97" customFormat="1" ht="52.5" customHeight="1" thickBot="1" x14ac:dyDescent="0.4">
      <c r="A5" s="116"/>
      <c r="B5" s="119" t="s">
        <v>2</v>
      </c>
      <c r="C5" s="119" t="s">
        <v>3</v>
      </c>
      <c r="D5" s="120" t="s">
        <v>14</v>
      </c>
      <c r="E5" s="121" t="s">
        <v>15</v>
      </c>
    </row>
    <row r="6" spans="1:5" ht="68.25" customHeight="1" thickBot="1" x14ac:dyDescent="0.3">
      <c r="A6" s="117" t="s">
        <v>12</v>
      </c>
      <c r="B6" s="14">
        <v>4097</v>
      </c>
      <c r="C6" s="15">
        <v>1568945059034</v>
      </c>
      <c r="D6" s="15">
        <v>597311012680</v>
      </c>
      <c r="E6" s="15">
        <v>132729112856</v>
      </c>
    </row>
    <row r="7" spans="1:5" ht="68.25" customHeight="1" thickBot="1" x14ac:dyDescent="0.3">
      <c r="A7" s="117" t="s">
        <v>13</v>
      </c>
      <c r="B7" s="16">
        <v>284</v>
      </c>
      <c r="C7" s="17">
        <v>223335912133</v>
      </c>
      <c r="D7" s="17">
        <v>52835720375</v>
      </c>
      <c r="E7" s="15">
        <v>20434535794</v>
      </c>
    </row>
    <row r="8" spans="1:5" ht="68.25" customHeight="1" thickBot="1" x14ac:dyDescent="0.3">
      <c r="A8" s="118" t="s">
        <v>25</v>
      </c>
      <c r="B8" s="18">
        <f>B7/B6</f>
        <v>6.9319013912618993E-2</v>
      </c>
      <c r="C8" s="18">
        <f>C7/C6</f>
        <v>0.14234782209041022</v>
      </c>
      <c r="D8" s="18">
        <f>D7/D6</f>
        <v>8.8455962226341722E-2</v>
      </c>
      <c r="E8" s="18">
        <f>E7/E6</f>
        <v>0.1539566968715429</v>
      </c>
    </row>
    <row r="9" spans="1:5" ht="24.75" customHeight="1" x14ac:dyDescent="0.25">
      <c r="A9" s="2"/>
      <c r="B9" s="3"/>
      <c r="C9" s="4"/>
      <c r="D9" s="5"/>
      <c r="E9" s="5"/>
    </row>
    <row r="10" spans="1:5" s="97" customFormat="1" ht="72" customHeight="1" x14ac:dyDescent="0.35">
      <c r="A10" s="241" t="s">
        <v>48</v>
      </c>
      <c r="B10" s="242"/>
      <c r="C10" s="242"/>
      <c r="D10" s="242"/>
      <c r="E10" s="242"/>
    </row>
    <row r="11" spans="1:5" ht="15.75" x14ac:dyDescent="0.25">
      <c r="A11" s="237"/>
      <c r="B11" s="237"/>
      <c r="C11" s="237"/>
      <c r="D11" s="237"/>
      <c r="E11" s="237"/>
    </row>
  </sheetData>
  <mergeCells count="4">
    <mergeCell ref="A1:E1"/>
    <mergeCell ref="A11:E11"/>
    <mergeCell ref="A3:E3"/>
    <mergeCell ref="A10:E10"/>
  </mergeCells>
  <pageMargins left="0.25" right="0.25" top="0.75" bottom="0.75" header="0.3" footer="0.3"/>
  <pageSetup paperSize="9" scale="5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15"/>
  <sheetViews>
    <sheetView showGridLines="0" zoomScale="80" zoomScaleNormal="80" workbookViewId="0">
      <selection activeCell="C17" sqref="C17"/>
    </sheetView>
  </sheetViews>
  <sheetFormatPr defaultRowHeight="15" x14ac:dyDescent="0.25"/>
  <cols>
    <col min="1" max="1" width="39" customWidth="1"/>
    <col min="2" max="6" width="31" customWidth="1"/>
  </cols>
  <sheetData>
    <row r="1" spans="1:15" ht="32.25" customHeight="1" thickBot="1" x14ac:dyDescent="0.3"/>
    <row r="2" spans="1:15" ht="81" customHeight="1" thickBot="1" x14ac:dyDescent="0.3">
      <c r="A2" s="243" t="s">
        <v>696</v>
      </c>
      <c r="B2" s="244"/>
      <c r="C2" s="244"/>
      <c r="D2" s="244"/>
      <c r="E2" s="244"/>
      <c r="F2" s="245"/>
      <c r="J2" s="246"/>
      <c r="K2" s="247"/>
      <c r="L2" s="247"/>
      <c r="M2" s="247"/>
      <c r="N2" s="247"/>
      <c r="O2" s="247"/>
    </row>
    <row r="3" spans="1:15" ht="22.5" customHeight="1" thickBot="1" x14ac:dyDescent="0.3">
      <c r="A3" s="251"/>
      <c r="B3" s="252"/>
      <c r="C3" s="252"/>
      <c r="D3" s="252"/>
      <c r="E3" s="252"/>
      <c r="F3" s="253"/>
      <c r="J3" s="12"/>
      <c r="K3" s="13"/>
      <c r="L3" s="13"/>
      <c r="M3" s="13"/>
      <c r="N3" s="13"/>
      <c r="O3" s="13"/>
    </row>
    <row r="4" spans="1:15" s="97" customFormat="1" ht="61.5" customHeight="1" thickBot="1" x14ac:dyDescent="0.4">
      <c r="A4" s="127"/>
      <c r="B4" s="119" t="s">
        <v>2</v>
      </c>
      <c r="C4" s="119" t="s">
        <v>3</v>
      </c>
      <c r="D4" s="249" t="s">
        <v>14</v>
      </c>
      <c r="E4" s="250"/>
      <c r="F4" s="121" t="s">
        <v>15</v>
      </c>
    </row>
    <row r="5" spans="1:15" ht="51" customHeight="1" thickBot="1" x14ac:dyDescent="0.3">
      <c r="A5" s="119" t="s">
        <v>56</v>
      </c>
      <c r="B5" s="16">
        <v>206</v>
      </c>
      <c r="C5" s="128">
        <v>104363064000</v>
      </c>
      <c r="D5" s="129" t="s">
        <v>57</v>
      </c>
      <c r="E5" s="130">
        <v>23616904000</v>
      </c>
      <c r="F5" s="15">
        <v>9897568000</v>
      </c>
    </row>
    <row r="6" spans="1:15" ht="51" customHeight="1" thickBot="1" x14ac:dyDescent="0.3">
      <c r="A6" s="119" t="s">
        <v>697</v>
      </c>
      <c r="B6" s="16">
        <v>284</v>
      </c>
      <c r="C6" s="128">
        <v>223335912133</v>
      </c>
      <c r="D6" s="129" t="s">
        <v>699</v>
      </c>
      <c r="E6" s="130">
        <v>52835720375</v>
      </c>
      <c r="F6" s="15">
        <v>20434535794</v>
      </c>
    </row>
    <row r="7" spans="1:15" ht="56.25" customHeight="1" thickBot="1" x14ac:dyDescent="0.3">
      <c r="A7" s="119" t="s">
        <v>53</v>
      </c>
      <c r="B7" s="131">
        <f>(B6-B5)/B5</f>
        <v>0.37864077669902912</v>
      </c>
      <c r="C7" s="131">
        <f>(C6-C5)/C5</f>
        <v>1.1399899885365574</v>
      </c>
      <c r="D7" s="131"/>
      <c r="E7" s="131">
        <f>(E6-E5)/E5</f>
        <v>1.2371992694300658</v>
      </c>
      <c r="F7" s="131">
        <f>(F6-F5)/F5</f>
        <v>1.0646017076114052</v>
      </c>
    </row>
    <row r="8" spans="1:15" ht="26.25" customHeight="1" x14ac:dyDescent="0.25"/>
    <row r="9" spans="1:15" s="97" customFormat="1" ht="38.25" customHeight="1" x14ac:dyDescent="0.35">
      <c r="A9" s="248" t="s">
        <v>698</v>
      </c>
      <c r="B9" s="248"/>
      <c r="C9" s="248"/>
      <c r="D9" s="248"/>
      <c r="E9" s="248"/>
      <c r="F9" s="248"/>
    </row>
    <row r="15" spans="1:15" x14ac:dyDescent="0.25">
      <c r="C15" s="19"/>
      <c r="D15" s="19"/>
      <c r="E15" s="19"/>
    </row>
  </sheetData>
  <mergeCells count="5">
    <mergeCell ref="A2:F2"/>
    <mergeCell ref="J2:O2"/>
    <mergeCell ref="A9:F9"/>
    <mergeCell ref="D4:E4"/>
    <mergeCell ref="A3:F3"/>
  </mergeCells>
  <pageMargins left="0.25" right="0.25" top="0.75" bottom="0.75" header="0.3" footer="0.3"/>
  <pageSetup paperSize="9" scale="75"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16"/>
  <sheetViews>
    <sheetView showGridLines="0" zoomScaleNormal="100" workbookViewId="0">
      <selection activeCell="H12" sqref="H12"/>
    </sheetView>
  </sheetViews>
  <sheetFormatPr defaultRowHeight="15" x14ac:dyDescent="0.25"/>
  <cols>
    <col min="1" max="1" width="32" customWidth="1"/>
    <col min="2" max="2" width="27.85546875" customWidth="1"/>
    <col min="3" max="3" width="33.5703125" customWidth="1"/>
    <col min="4" max="4" width="36.42578125" customWidth="1"/>
    <col min="5" max="5" width="33.7109375" customWidth="1"/>
  </cols>
  <sheetData>
    <row r="1" spans="1:5" ht="18.75" customHeight="1" thickBot="1" x14ac:dyDescent="0.3"/>
    <row r="2" spans="1:5" ht="71.25" customHeight="1" thickBot="1" x14ac:dyDescent="0.3">
      <c r="A2" s="243" t="s">
        <v>700</v>
      </c>
      <c r="B2" s="244"/>
      <c r="C2" s="244"/>
      <c r="D2" s="244"/>
      <c r="E2" s="245"/>
    </row>
    <row r="3" spans="1:5" ht="18" customHeight="1" thickBot="1" x14ac:dyDescent="0.3">
      <c r="A3" s="256"/>
      <c r="B3" s="257"/>
      <c r="C3" s="257"/>
      <c r="D3" s="257"/>
      <c r="E3" s="258"/>
    </row>
    <row r="4" spans="1:5" s="97" customFormat="1" ht="54" customHeight="1" thickBot="1" x14ac:dyDescent="0.4">
      <c r="A4" s="133"/>
      <c r="B4" s="134" t="s">
        <v>2</v>
      </c>
      <c r="C4" s="134" t="s">
        <v>3</v>
      </c>
      <c r="D4" s="135" t="s">
        <v>701</v>
      </c>
      <c r="E4" s="134" t="s">
        <v>702</v>
      </c>
    </row>
    <row r="5" spans="1:5" ht="42.75" customHeight="1" thickBot="1" x14ac:dyDescent="0.3">
      <c r="A5" s="134" t="s">
        <v>24</v>
      </c>
      <c r="B5" s="14">
        <v>241</v>
      </c>
      <c r="C5" s="14">
        <v>88747807220</v>
      </c>
      <c r="D5" s="14">
        <v>23831127402</v>
      </c>
      <c r="E5" s="14">
        <v>10247855015</v>
      </c>
    </row>
    <row r="6" spans="1:5" ht="42.75" customHeight="1" thickBot="1" x14ac:dyDescent="0.3">
      <c r="A6" s="134" t="s">
        <v>16</v>
      </c>
      <c r="B6" s="16">
        <v>43</v>
      </c>
      <c r="C6" s="14">
        <v>134588104913</v>
      </c>
      <c r="D6" s="14">
        <v>29004592973</v>
      </c>
      <c r="E6" s="15">
        <v>10186680779</v>
      </c>
    </row>
    <row r="7" spans="1:5" ht="42.75" customHeight="1" thickBot="1" x14ac:dyDescent="0.3">
      <c r="A7" s="134" t="s">
        <v>0</v>
      </c>
      <c r="B7" s="14">
        <f>SUM(B5:B6)</f>
        <v>284</v>
      </c>
      <c r="C7" s="14">
        <v>223335912133</v>
      </c>
      <c r="D7" s="14">
        <v>52835720375</v>
      </c>
      <c r="E7" s="14">
        <v>20434535794</v>
      </c>
    </row>
    <row r="8" spans="1:5" ht="18.75" x14ac:dyDescent="0.3">
      <c r="A8" s="6"/>
      <c r="B8" s="7"/>
      <c r="C8" s="8"/>
      <c r="D8" s="8"/>
      <c r="E8" s="8"/>
    </row>
    <row r="9" spans="1:5" ht="11.25" customHeight="1" x14ac:dyDescent="0.25">
      <c r="A9" s="9"/>
      <c r="B9" s="10"/>
      <c r="C9" s="11"/>
      <c r="D9" s="11"/>
      <c r="E9" s="11"/>
    </row>
    <row r="10" spans="1:5" s="176" customFormat="1" ht="18.75" x14ac:dyDescent="0.25">
      <c r="A10" s="172" t="s">
        <v>17</v>
      </c>
      <c r="B10" s="173"/>
      <c r="C10" s="174"/>
      <c r="D10" s="174"/>
      <c r="E10" s="175"/>
    </row>
    <row r="11" spans="1:5" s="176" customFormat="1" ht="18.75" x14ac:dyDescent="0.25">
      <c r="A11" s="172" t="s">
        <v>18</v>
      </c>
      <c r="B11" s="173"/>
      <c r="C11" s="174"/>
      <c r="D11" s="174"/>
      <c r="E11" s="175"/>
    </row>
    <row r="12" spans="1:5" s="176" customFormat="1" ht="40.5" customHeight="1" x14ac:dyDescent="0.25">
      <c r="A12" s="254" t="s">
        <v>724</v>
      </c>
      <c r="B12" s="255"/>
      <c r="C12" s="255"/>
      <c r="D12" s="255"/>
      <c r="E12" s="255"/>
    </row>
    <row r="16" spans="1:5" ht="21" customHeight="1" x14ac:dyDescent="0.25"/>
  </sheetData>
  <mergeCells count="3">
    <mergeCell ref="A2:E2"/>
    <mergeCell ref="A12:E12"/>
    <mergeCell ref="A3:E3"/>
  </mergeCells>
  <pageMargins left="0.7" right="0.7" top="0.75" bottom="0.75" header="0.3" footer="0.3"/>
  <pageSetup paperSize="9" scale="81"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B16" sqref="B16"/>
    </sheetView>
  </sheetViews>
  <sheetFormatPr defaultRowHeight="15" x14ac:dyDescent="0.25"/>
  <cols>
    <col min="1" max="1" width="34" customWidth="1"/>
    <col min="2" max="2" width="44.42578125" style="19" customWidth="1"/>
    <col min="3" max="3" width="37.85546875" style="19" customWidth="1"/>
    <col min="4" max="4" width="43.42578125" customWidth="1"/>
  </cols>
  <sheetData>
    <row r="1" spans="1:4" ht="42.75" customHeight="1" x14ac:dyDescent="0.3">
      <c r="A1" s="265"/>
      <c r="B1" s="266" t="s">
        <v>708</v>
      </c>
      <c r="C1" s="266" t="s">
        <v>702</v>
      </c>
      <c r="D1" s="267" t="s">
        <v>723</v>
      </c>
    </row>
    <row r="2" spans="1:4" ht="33" customHeight="1" x14ac:dyDescent="0.3">
      <c r="A2" s="259" t="s">
        <v>706</v>
      </c>
      <c r="B2" s="29">
        <v>1568945059034</v>
      </c>
      <c r="C2" s="29">
        <v>132729112856</v>
      </c>
      <c r="D2" s="260">
        <v>597311012680</v>
      </c>
    </row>
    <row r="3" spans="1:4" ht="33" customHeight="1" x14ac:dyDescent="0.3">
      <c r="A3" s="259" t="s">
        <v>705</v>
      </c>
      <c r="B3" s="29">
        <v>134588104913</v>
      </c>
      <c r="C3" s="29">
        <v>10186680779</v>
      </c>
      <c r="D3" s="261">
        <v>29004592973</v>
      </c>
    </row>
    <row r="4" spans="1:4" ht="33" customHeight="1" thickBot="1" x14ac:dyDescent="0.35">
      <c r="A4" s="262" t="s">
        <v>707</v>
      </c>
      <c r="B4" s="263">
        <v>1434356954121</v>
      </c>
      <c r="C4" s="263">
        <v>122542432077</v>
      </c>
      <c r="D4" s="264">
        <v>568306419707</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8</vt:i4>
      </vt:variant>
    </vt:vector>
  </HeadingPairs>
  <TitlesOfParts>
    <vt:vector size="17" baseType="lpstr">
      <vt:lpstr>KAPAK</vt:lpstr>
      <vt:lpstr>DEĞERLENDİRME</vt:lpstr>
      <vt:lpstr>İCMAL</vt:lpstr>
      <vt:lpstr>SEKTÖREL DAĞILIM</vt:lpstr>
      <vt:lpstr>TR-İST KARŞILAŞTIRMA</vt:lpstr>
      <vt:lpstr>İST 2019-20 KARŞILAŞTIRMA</vt:lpstr>
      <vt:lpstr>İST 2020 YATIRIMLARI</vt:lpstr>
      <vt:lpstr>TR MAHALLİ İDARE HARİÇ</vt:lpstr>
      <vt:lpstr>Sayfa1</vt:lpstr>
      <vt:lpstr>DEĞERLENDİRME!Yazdırma_Alanı</vt:lpstr>
      <vt:lpstr>İCMAL!Yazdırma_Alanı</vt:lpstr>
      <vt:lpstr>'İST 2019-20 KARŞILAŞTIRMA'!Yazdırma_Alanı</vt:lpstr>
      <vt:lpstr>'İST 2020 YATIRIMLARI'!Yazdırma_Alanı</vt:lpstr>
      <vt:lpstr>KAPAK!Yazdırma_Alanı</vt:lpstr>
      <vt:lpstr>'SEKTÖREL DAĞILIM'!Yazdırma_Alanı</vt:lpstr>
      <vt:lpstr>'TR-İST KARŞILAŞTIRMA'!Yazdırma_Alanı</vt:lpstr>
      <vt:lpstr>İCMAL!Yazdırma_Başlıkları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2020-02-26T11:24:16Z</dcterms:modified>
</cp:coreProperties>
</file>