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80" windowWidth="20490" windowHeight="7590" tabRatio="676"/>
  </bookViews>
  <sheets>
    <sheet name="KAPAK" sheetId="10" r:id="rId1"/>
    <sheet name="DEĞERLENDİRME" sheetId="6" r:id="rId2"/>
    <sheet name="İCMAL" sheetId="9" r:id="rId3"/>
    <sheet name="SEKTÖREL DAĞILIM" sheetId="2" r:id="rId4"/>
    <sheet name="TR-İST KARŞILAŞTIRMA" sheetId="3" r:id="rId5"/>
    <sheet name="İST 2018-19 KARŞILAŞTIRMA" sheetId="4" r:id="rId6"/>
    <sheet name="İST 2019 YATIRIMLARI" sheetId="5" r:id="rId7"/>
  </sheets>
  <definedNames>
    <definedName name="_xlnm._FilterDatabase" localSheetId="2" hidden="1">İCMAL!$A$29:$O$85</definedName>
    <definedName name="_xlnm.Print_Area" localSheetId="1">DEĞERLENDİRME!$A$1:$L$31</definedName>
    <definedName name="_xlnm.Print_Area" localSheetId="2">İCMAL!$A$1:$O$313</definedName>
    <definedName name="_xlnm.Print_Area" localSheetId="5">'İST 2018-19 KARŞILAŞTIRMA'!$A$1:$G$24</definedName>
    <definedName name="_xlnm.Print_Area" localSheetId="0">KAPAK!$A$1:$I$49</definedName>
    <definedName name="_xlnm.Print_Area" localSheetId="4">'TR-İST KARŞILAŞTIRMA'!$A$1:$G$15</definedName>
    <definedName name="_xlnm.Print_Titles" localSheetId="2">İCMAL!$4:$7</definedName>
  </definedNames>
  <calcPr calcId="162913"/>
</workbook>
</file>

<file path=xl/calcChain.xml><?xml version="1.0" encoding="utf-8"?>
<calcChain xmlns="http://schemas.openxmlformats.org/spreadsheetml/2006/main">
  <c r="G13" i="2" l="1"/>
  <c r="G12" i="2"/>
  <c r="G11" i="2"/>
  <c r="G10" i="2"/>
  <c r="G9" i="2"/>
  <c r="G8" i="2"/>
  <c r="G7" i="2"/>
  <c r="G6" i="2"/>
  <c r="G5" i="2"/>
  <c r="E14" i="2" l="1"/>
  <c r="O236" i="9" l="1"/>
  <c r="IFT97" i="9" l="1"/>
  <c r="I311" i="9"/>
  <c r="J311" i="9"/>
  <c r="K311" i="9"/>
  <c r="L311" i="9"/>
  <c r="M311" i="9"/>
  <c r="N311" i="9"/>
  <c r="O311" i="9"/>
  <c r="H311" i="9"/>
  <c r="I249" i="9"/>
  <c r="J249" i="9"/>
  <c r="K249" i="9"/>
  <c r="L249" i="9"/>
  <c r="M249" i="9"/>
  <c r="N249" i="9"/>
  <c r="O249" i="9"/>
  <c r="H249" i="9"/>
  <c r="I236" i="9"/>
  <c r="J236" i="9"/>
  <c r="K236" i="9"/>
  <c r="L236" i="9"/>
  <c r="M236" i="9"/>
  <c r="N236" i="9"/>
  <c r="H236" i="9"/>
  <c r="I226" i="9"/>
  <c r="J226" i="9"/>
  <c r="K226" i="9"/>
  <c r="L226" i="9"/>
  <c r="M226" i="9"/>
  <c r="N226" i="9"/>
  <c r="O226" i="9"/>
  <c r="H226" i="9"/>
  <c r="I121" i="9"/>
  <c r="J121" i="9"/>
  <c r="K121" i="9"/>
  <c r="L121" i="9"/>
  <c r="M121" i="9"/>
  <c r="N121" i="9"/>
  <c r="O121" i="9"/>
  <c r="H121" i="9"/>
  <c r="I107" i="9"/>
  <c r="J107" i="9"/>
  <c r="K107" i="9"/>
  <c r="L107" i="9"/>
  <c r="M107" i="9"/>
  <c r="N107" i="9"/>
  <c r="O107" i="9"/>
  <c r="H107" i="9"/>
  <c r="I85" i="9"/>
  <c r="J85" i="9"/>
  <c r="K85" i="9"/>
  <c r="L85" i="9"/>
  <c r="M85" i="9"/>
  <c r="N85" i="9"/>
  <c r="O85" i="9"/>
  <c r="H85" i="9"/>
  <c r="J25" i="9"/>
  <c r="K25" i="9"/>
  <c r="L25" i="9"/>
  <c r="M25" i="9"/>
  <c r="N25" i="9"/>
  <c r="O25" i="9"/>
  <c r="I25" i="9"/>
  <c r="J17" i="9"/>
  <c r="K17" i="9"/>
  <c r="L17" i="9"/>
  <c r="M17" i="9"/>
  <c r="N17" i="9"/>
  <c r="O17" i="9"/>
  <c r="I17" i="9"/>
  <c r="C14" i="2" l="1"/>
  <c r="L313" i="9"/>
  <c r="O313" i="9"/>
  <c r="K313" i="9"/>
  <c r="N313" i="9"/>
  <c r="J313" i="9"/>
  <c r="M313" i="9"/>
  <c r="I313" i="9"/>
  <c r="B7" i="4"/>
  <c r="D14" i="2" l="1"/>
  <c r="C6" i="4" s="1"/>
  <c r="H25" i="9"/>
  <c r="H17" i="9"/>
  <c r="H313" i="9" l="1"/>
  <c r="F14" i="2"/>
  <c r="C7" i="4"/>
  <c r="D7" i="3" l="1"/>
  <c r="E6" i="4"/>
  <c r="E7" i="4" s="1"/>
  <c r="E7" i="3"/>
  <c r="E8" i="3" s="1"/>
  <c r="D7" i="5"/>
  <c r="D5" i="5" s="1"/>
  <c r="F6" i="4"/>
  <c r="F7" i="4" s="1"/>
  <c r="E7" i="5"/>
  <c r="E5" i="5" s="1"/>
  <c r="C7" i="5"/>
  <c r="C5" i="5" s="1"/>
  <c r="C7" i="3"/>
  <c r="C8" i="3" s="1"/>
  <c r="G14" i="2" l="1"/>
  <c r="B8" i="3"/>
  <c r="D8" i="3" l="1"/>
</calcChain>
</file>

<file path=xl/sharedStrings.xml><?xml version="1.0" encoding="utf-8"?>
<sst xmlns="http://schemas.openxmlformats.org/spreadsheetml/2006/main" count="1734" uniqueCount="693">
  <si>
    <t>TOPLAM</t>
  </si>
  <si>
    <t>SEKTÖRÜN ADI</t>
  </si>
  <si>
    <t>PROJE SAYISI</t>
  </si>
  <si>
    <t>PROJE TUTARI</t>
  </si>
  <si>
    <t xml:space="preserve">TARIM SEKTÖRÜ TOPLAMI </t>
  </si>
  <si>
    <t>MADENCİLİK SEKTÖRÜ TOPLAMI</t>
  </si>
  <si>
    <t>İMALAT SEKTÖRÜ TOPLAMI</t>
  </si>
  <si>
    <t>ENERJİ SEKTÖRÜ TOPLAMI</t>
  </si>
  <si>
    <t>ULAŞTIRMA SEKTÖRÜ TOPLAMI</t>
  </si>
  <si>
    <t>EĞİTİM SEKTÖRÜ TOPLAMI</t>
  </si>
  <si>
    <t>SAĞLIK SEKTÖRÜ TOPLAMI</t>
  </si>
  <si>
    <t>İSTANBUL GENEL TOPLAM</t>
  </si>
  <si>
    <t>TÜRKİYE</t>
  </si>
  <si>
    <t xml:space="preserve">İSTANBUL </t>
  </si>
  <si>
    <t>ÖNCEKİ YIL SONU İTİBARI 
İLE HARCAMA</t>
  </si>
  <si>
    <t>CARİ YIL YATIRIMI</t>
  </si>
  <si>
    <t>MAHALLİ İDARE*</t>
  </si>
  <si>
    <t xml:space="preserve">NOT: </t>
  </si>
  <si>
    <t>* Dış kredi ile yürütülen mahalli İdareler projelerini kapsar.</t>
  </si>
  <si>
    <t>1-</t>
  </si>
  <si>
    <t>2-</t>
  </si>
  <si>
    <t>3-</t>
  </si>
  <si>
    <t>5-</t>
  </si>
  <si>
    <t xml:space="preserve">     6-</t>
  </si>
  <si>
    <t>GENEL BÜTÇE</t>
  </si>
  <si>
    <t>İSTANBULUN TÜRKİYE 
İÇİNDEKİ PAYI</t>
  </si>
  <si>
    <t>NOT: İstanbul'da yürütülen projelerin bilgileri olup, İstanbul'un da aralarında yer aldığı birkaç ilde sürdürülmekte olan toplu 
projeleri kapsamaz.</t>
  </si>
  <si>
    <t>(BİN TL)</t>
  </si>
  <si>
    <t>BİN (TL)</t>
  </si>
  <si>
    <t>BİN TL</t>
  </si>
  <si>
    <t xml:space="preserve">Bu projelerin; </t>
  </si>
  <si>
    <t>4-</t>
  </si>
  <si>
    <t>SıraNo</t>
  </si>
  <si>
    <t>Sektörü</t>
  </si>
  <si>
    <t>Kuruluşu</t>
  </si>
  <si>
    <t>Adı</t>
  </si>
  <si>
    <t>Yeri</t>
  </si>
  <si>
    <t>Karakteristiği</t>
  </si>
  <si>
    <t>Baş. Bitiş Tar.</t>
  </si>
  <si>
    <t>Proje Tutarı (Bin TL)</t>
  </si>
  <si>
    <t>Dış 
Kredi</t>
  </si>
  <si>
    <t>Toplam</t>
  </si>
  <si>
    <t>Toplam Dışı</t>
  </si>
  <si>
    <t>Hibe</t>
  </si>
  <si>
    <t>Diğer</t>
  </si>
  <si>
    <t>MADENCİLİK SEKTÖRÜ</t>
  </si>
  <si>
    <t>Madencilik</t>
  </si>
  <si>
    <t>ETİ MADEN İŞLETMELERİ GN.MD.</t>
  </si>
  <si>
    <t>Madencilik Altyapı ve İyileştirme</t>
  </si>
  <si>
    <t>Eskişehir (Seyitgazi), İstanbul, Kütahya (Emet)</t>
  </si>
  <si>
    <t xml:space="preserve"> Depo Sahası (5000 m²), Güçlendirme (7700 m²), Hizmet Binası (7000 m²)</t>
  </si>
  <si>
    <t>2017-2019</t>
  </si>
  <si>
    <t>TPAO GN.MD.</t>
  </si>
  <si>
    <t>Sondaj Öncesi Aramalar (DAP, DOKAP, GAP)</t>
  </si>
  <si>
    <t xml:space="preserve">Adana, Adıyaman, Ankara, Antalya, Batman, Diyarbakır, Hakkari, İstanbul, Kırklareli, Mersin, Ordu, Sakarya, Samsun, Siirt, Şırnak, Tekirdağ, Zonguldak </t>
  </si>
  <si>
    <t>Petrol ve Doğalgaz Sahalarının Geliştirilmesi (GAP)</t>
  </si>
  <si>
    <t xml:space="preserve">Adana, Adıyaman, Batman, Diyarbakır, Düzce, İstanbul, Kırklareli, Mardin, Siirt, Şanlıurfa, Şırnak, Tekirdağ </t>
  </si>
  <si>
    <t>EÜAŞ GN.MD.</t>
  </si>
  <si>
    <t>Trakya-Ergene Kömür Havzası Teknik Etüdleri</t>
  </si>
  <si>
    <t>İstanbul (Çatalca), Tekirdağ (Hayrabolu, Malkara)</t>
  </si>
  <si>
    <t>İMALAT SEKTÖRÜ</t>
  </si>
  <si>
    <t>İmalat</t>
  </si>
  <si>
    <t>2016-2021</t>
  </si>
  <si>
    <t>ET VE SÜT KUR.GN.MD.</t>
  </si>
  <si>
    <t>İstanbul Depo Yapımı</t>
  </si>
  <si>
    <t xml:space="preserve">İstanbul </t>
  </si>
  <si>
    <t xml:space="preserve"> İnşaat (6240 m²), Makine-Teçhizat </t>
  </si>
  <si>
    <t>Muhtelif İşler</t>
  </si>
  <si>
    <t xml:space="preserve"> Alet ve Cihazlar , Makine Teçhizat Bakım Onarımı </t>
  </si>
  <si>
    <t>Ulusal Yaşam Döngüsü Değerlendirmesi Veri Tabanının Geliştirilmesi</t>
  </si>
  <si>
    <t xml:space="preserve">İstanbul, Kocaeli </t>
  </si>
  <si>
    <t xml:space="preserve"> Danışmanlık , Donanım , Özel Geliştirilmiş Yazılım </t>
  </si>
  <si>
    <t>2017-2020</t>
  </si>
  <si>
    <t>ULAŞTIRMA HABERLEŞME SEKTÖRÜ</t>
  </si>
  <si>
    <t>Ulaştırma-Haberleşme</t>
  </si>
  <si>
    <t>Bakırköy-Bahçelievler-Kirazlı Metro</t>
  </si>
  <si>
    <t xml:space="preserve"> Metro Aracı (72 adet), Müşavirlik , Raylı Sistem İnşaat+Elektromekanik (9,10 km)</t>
  </si>
  <si>
    <t>2013-2021</t>
  </si>
  <si>
    <t xml:space="preserve">Yenikapı-İncirli-Sefaköy Metro Hattı
</t>
  </si>
  <si>
    <t xml:space="preserve"> Müşavirlik , Raylı Sistem İnşaat+Elektromekanik (13,95 km)</t>
  </si>
  <si>
    <t>2015-2022</t>
  </si>
  <si>
    <t>İstanbul Yeni Havalimanı Raylı Sistem Bağlantıları</t>
  </si>
  <si>
    <t xml:space="preserve"> Metro Aracı (176 adet), Müşavirlik , Raylı Sistem İnşaat+Elektromekanik (65 km)</t>
  </si>
  <si>
    <t>2016-2022</t>
  </si>
  <si>
    <t>İSTANBUL B.B.</t>
  </si>
  <si>
    <t>Üsküdar-Altunizade-Ümraniye-Dudullu Metro Hattı</t>
  </si>
  <si>
    <t>İstanbul (Çekmeköy, Ümraniye, Üsküdar)</t>
  </si>
  <si>
    <t xml:space="preserve"> Metro Aracı (126 adet), Raylı Sistem İnşaat+Elektromekanik (20 km)</t>
  </si>
  <si>
    <t>Raylı Sistem Araç Alımı</t>
  </si>
  <si>
    <t xml:space="preserve"> Metro Aracı (68 adet)</t>
  </si>
  <si>
    <t>Kabataş-Mecidiyeköy-Mahmutbey Metro Hattı</t>
  </si>
  <si>
    <t>İstanbul (Bağcılar, Beşiktaş, Beyoğlu, Esenler, Eyüp, Gaziosmanpaşa, Kağıthane, Şişli)</t>
  </si>
  <si>
    <t xml:space="preserve"> Metro Aracı (300 adet), Raylı Sistem (24,50 km), Raylı Sistem Elektromekanik (24,50 km)</t>
  </si>
  <si>
    <t>2008-2022</t>
  </si>
  <si>
    <t>Ataköy-İkitelli Metro Hattı</t>
  </si>
  <si>
    <t>İstanbul (Bakırköy, Küçükçekmece)</t>
  </si>
  <si>
    <t xml:space="preserve"> Metro Aracı (72 adet), Raylı Sistem İnşaat+Elektromekanik (13,40 km)</t>
  </si>
  <si>
    <t>2015-2021</t>
  </si>
  <si>
    <t>Ümraniye-Ataşehir-Göztepe Metro Hattı</t>
  </si>
  <si>
    <t>İstanbul (Ataşehir, Kadıköy, Ümraniye)</t>
  </si>
  <si>
    <t xml:space="preserve"> Metro Aracı (48 adet), Raylı Sistem İnşaat+Elektromekanik (13 km)</t>
  </si>
  <si>
    <t>2015-2020</t>
  </si>
  <si>
    <t>Kaynarca-Pendik-Tuzla Metro Hattı</t>
  </si>
  <si>
    <t>İstanbul (Pendik, Tuzla)</t>
  </si>
  <si>
    <t xml:space="preserve"> Metro Aracı (110 adet), Raylı Sistem İnşaat+Elektromekanik (11,60 km)</t>
  </si>
  <si>
    <t>Çekmeköy-Sultanbeyli Metro Hattı</t>
  </si>
  <si>
    <t>İstanbul (Çekmeköy, Sancaktepe, Sultanbeyli)</t>
  </si>
  <si>
    <t xml:space="preserve"> Metro Aracı (106 adet), Raylı Sistem İnşaat+Elektromekanik (11 km)</t>
  </si>
  <si>
    <t>Kirazlı-Halkalı Metro Hattı</t>
  </si>
  <si>
    <t>İstanbul (Bağcılar, Bahçelievler, Küçükçekmece)</t>
  </si>
  <si>
    <t xml:space="preserve"> Metro Aracı (272 adet), Raylı Sistem İnşaat+Elektromekanik (9,70 km)</t>
  </si>
  <si>
    <t>İstanbul Metroları Araç Alımı</t>
  </si>
  <si>
    <t>Başakşehir-Kayaşehir Metro Hattı</t>
  </si>
  <si>
    <t>İstanbul (Başakşehir)</t>
  </si>
  <si>
    <t xml:space="preserve"> Metro Aracı (64 adet), Raylı Sistem İnşaat+Elektromekanik (6 km)</t>
  </si>
  <si>
    <t>Mahmutbey-Bahçeşehir Metro Hattı</t>
  </si>
  <si>
    <t>İstanbul (Bağcılar, Başakşehir, Küçükçekmece)</t>
  </si>
  <si>
    <t>Tramvay Aracı Alımı</t>
  </si>
  <si>
    <t>İstanbul (Fatih, Küçükçekmece)</t>
  </si>
  <si>
    <t xml:space="preserve"> Revize Fizibilite Etüdü , Tramvay Aracı (57 adet)</t>
  </si>
  <si>
    <t>2018-2020</t>
  </si>
  <si>
    <t>Vezneciler - Arnavutköy Metro Hattı</t>
  </si>
  <si>
    <t>İstanbul (Arnavutköy, Fatih, Gaziosmanpaşa)</t>
  </si>
  <si>
    <t xml:space="preserve"> Metro Aracı (105 adet), Raylı Sistem İnşaat+Elektromekanik (32,65 km), Revize Fizibilite Etüdü </t>
  </si>
  <si>
    <t>2018-2022</t>
  </si>
  <si>
    <t>BOTAŞ GN.MD.</t>
  </si>
  <si>
    <t>İstanbul (Silivri)</t>
  </si>
  <si>
    <t>KGM</t>
  </si>
  <si>
    <t>Hasdal Kavşağı-Kemerburgaz-Yassıören Ayr. Devlet Yolu</t>
  </si>
  <si>
    <t xml:space="preserve"> BY BSK (43,50 km)</t>
  </si>
  <si>
    <t>1993-2021</t>
  </si>
  <si>
    <t>D-100 Devlet Yolu Gebze-İzmit Kesimi İkilemesi ve Toplama Yolları İnşaatı (MD)</t>
  </si>
  <si>
    <t xml:space="preserve"> Ekspres Yol (38 km)</t>
  </si>
  <si>
    <t>1997-2021</t>
  </si>
  <si>
    <t>Büyükçekmece-Çatalca</t>
  </si>
  <si>
    <t xml:space="preserve"> Bölünmüş Yol (15 km)</t>
  </si>
  <si>
    <t>2005-2021</t>
  </si>
  <si>
    <t>Kınalı Ayr.-Çorlu</t>
  </si>
  <si>
    <t xml:space="preserve">İstanbul, Tekirdağ </t>
  </si>
  <si>
    <t xml:space="preserve"> Bölünmüş Yol (16 km)</t>
  </si>
  <si>
    <t>2006-2021</t>
  </si>
  <si>
    <t>Yassıören Ayr.-Subaşı-Çatalca(Çatalca Ç.Y.Dh)</t>
  </si>
  <si>
    <t xml:space="preserve"> Bölünmüş Yol (26 km)</t>
  </si>
  <si>
    <t>2010-2021</t>
  </si>
  <si>
    <t>Şile-Ağva-Kandıra-Kaynarca</t>
  </si>
  <si>
    <t xml:space="preserve">İstanbul, Kocaeli, Sakarya </t>
  </si>
  <si>
    <t xml:space="preserve"> BY BSK (64,50 km)</t>
  </si>
  <si>
    <t>2011-2021</t>
  </si>
  <si>
    <t>Kanal İstanbul Bağlantı Yolları Etüt Proje ve Yapımı</t>
  </si>
  <si>
    <t xml:space="preserve"> Bölünmüş Yol (150 km)</t>
  </si>
  <si>
    <t>İstanbul-Şile</t>
  </si>
  <si>
    <t xml:space="preserve"> Bitümlü Sıcak Karışım Kaplama (10 km), BY BSK (36 km)</t>
  </si>
  <si>
    <t>2014-2021</t>
  </si>
  <si>
    <t>METEOROLOJİ GN.MD.</t>
  </si>
  <si>
    <t>Met. Amaç. Eği. ve Danışmanlık Hizmetleri</t>
  </si>
  <si>
    <t xml:space="preserve">Ankara, Antalya, İstanbul </t>
  </si>
  <si>
    <t xml:space="preserve"> Müşavirlik/Kontrollük </t>
  </si>
  <si>
    <t>2007-2023</t>
  </si>
  <si>
    <t>2012-2019</t>
  </si>
  <si>
    <t>DHMİ GN.MD.</t>
  </si>
  <si>
    <t>2018-2021</t>
  </si>
  <si>
    <t>KEGM Yeşilyurt Fener İskelesi</t>
  </si>
  <si>
    <t xml:space="preserve"> İskele (20 m)</t>
  </si>
  <si>
    <t>KEGM Kaptan Lütfü Berk Kılavuzluk İstasyonu İskelesi</t>
  </si>
  <si>
    <t xml:space="preserve"> Mendirek (307 m)</t>
  </si>
  <si>
    <t>Deniz Vasıtalarının Havuzlama ve Bakım-Onarımı (DOKAP)</t>
  </si>
  <si>
    <t xml:space="preserve">İstanbul, İzmir, Samsun </t>
  </si>
  <si>
    <t xml:space="preserve"> Gemi Bakım Onarımı </t>
  </si>
  <si>
    <t>TCDD GN.MD.</t>
  </si>
  <si>
    <t>Limanların Alt-Üst Yapı Tesisleri ve Ekipman Temini</t>
  </si>
  <si>
    <t xml:space="preserve">İstanbul, İzmir </t>
  </si>
  <si>
    <t xml:space="preserve"> Bot , Makine-Teçhizat , Rıhtım Bakım Onarımı , Tarama , Üstyapı </t>
  </si>
  <si>
    <t>KIYI EMNİYETİ GN.MD.</t>
  </si>
  <si>
    <t>Türk Boğazları Gemi Trafik Hizmetleri Sistem Yükseltilmesi ve İlavesi</t>
  </si>
  <si>
    <t xml:space="preserve">Çanakkale, İstanbul </t>
  </si>
  <si>
    <t xml:space="preserve"> Radar ve Gözetleme Sistemleri , Sistem Yazılımı </t>
  </si>
  <si>
    <t>Yeni İnşaat, Kılavuzluk, Fener ve Tahlisiye İstasyonları Modernizasyonu (DOKAP)</t>
  </si>
  <si>
    <t xml:space="preserve">Antalya, Çanakkale, İstanbul, İzmir, Kastamonu, Mersin, Samsun, Tekirdağ </t>
  </si>
  <si>
    <t xml:space="preserve"> Bakım Onarım , Etüt-Proje, Müşavirlik , Hizmet Binası , İnşaat , İnşaat Bakım Onarımı , Makine-Teçhizat </t>
  </si>
  <si>
    <t xml:space="preserve"> Makine-Teçhizat </t>
  </si>
  <si>
    <t xml:space="preserve">Römorkör 
</t>
  </si>
  <si>
    <t xml:space="preserve"> Römorkör (2 adet)</t>
  </si>
  <si>
    <t>Kılavuzluk Hizmet Botu</t>
  </si>
  <si>
    <t xml:space="preserve">Çanakkale, İstanbul, İzmir </t>
  </si>
  <si>
    <t xml:space="preserve"> Bot (6 adet)</t>
  </si>
  <si>
    <t>Dijital Arşiv Sistemi</t>
  </si>
  <si>
    <t xml:space="preserve"> Sistem Yazılımı </t>
  </si>
  <si>
    <t xml:space="preserve"> İzleme ve Kontrol Sistemleri , Sistem Yazılımı </t>
  </si>
  <si>
    <t>Bariyer Botu</t>
  </si>
  <si>
    <t xml:space="preserve"> Bot (2 adet)</t>
  </si>
  <si>
    <t>Yüzer Seyir Yardımcılarının Modernizasyonu (DOKAP)</t>
  </si>
  <si>
    <t xml:space="preserve">Antalya, Balıkesir, Çanakkale, Giresun, Hatay, İstanbul, İzmir, Kırklareli, Kocaeli, Mersin, Muğla, Rize, Sinop, Trabzon, Yalova </t>
  </si>
  <si>
    <t>TDİ GN.MD.</t>
  </si>
  <si>
    <t>Çanakkale (Merkez), İstanbul (Merkez), Mersin (Merkez), Muğla (Merkez), Tekirdağ (Merkez)</t>
  </si>
  <si>
    <t xml:space="preserve"> Alet ve Cihazlar , Donanım , İskele Bakım Onarımı </t>
  </si>
  <si>
    <t>TRT GN.MD.</t>
  </si>
  <si>
    <t>TRT İstanbul Müdürlüğü Harbiye Binası Restorasyonu</t>
  </si>
  <si>
    <t xml:space="preserve"> Restorasyon </t>
  </si>
  <si>
    <t>Boğaziçi ve FSM Köprülerinin Bakımı, Onarımıve Yapısal Tak. İle Müh. ve Müş. Hizmetleri</t>
  </si>
  <si>
    <t xml:space="preserve"> Güçlendirme (2 adet), Müşavirlik </t>
  </si>
  <si>
    <t>2010-2020</t>
  </si>
  <si>
    <t>Sarıyer Kilyos Tüneli</t>
  </si>
  <si>
    <t xml:space="preserve"> Çift Tüp Karayolu Tüneli (7025 m)</t>
  </si>
  <si>
    <t>2017-2021</t>
  </si>
  <si>
    <t>Ankara-İstanbul Sürat Demiryolu</t>
  </si>
  <si>
    <t xml:space="preserve">Ankara, Bolu, İstanbul, Sakarya </t>
  </si>
  <si>
    <t xml:space="preserve"> Çift Hat Demiryolu (45,50 km), Etüt-Proje </t>
  </si>
  <si>
    <t>1975-2019</t>
  </si>
  <si>
    <t>Gebze-Haydarpaşa, Sirkeci-Halkalı Banliyö Hatlarının İyileştirilmesi ve Demiryolu Boğaz Tüp Geçişi İnşaatı</t>
  </si>
  <si>
    <t xml:space="preserve"> Çift Hat Demiryolu (13,50 km), Elektrikli Tren Seti , Elektromekanik (76,50 km), Hat ilavesi (63 km), Müşavirlik </t>
  </si>
  <si>
    <t>1998-2021</t>
  </si>
  <si>
    <t>Atatürk ve Sabiha Gökçen Havalimanlarına Demiryolu Bağlantıları</t>
  </si>
  <si>
    <t xml:space="preserve"> Çift Hat Demiryolu (13 km), Kontrollük , Müşavirlik (1 adet)</t>
  </si>
  <si>
    <t>Halkalı-Kapıkule Demiryolu</t>
  </si>
  <si>
    <t xml:space="preserve">Edirne, İstanbul, Kırklareli, Tekirdağ </t>
  </si>
  <si>
    <t>2007-2022</t>
  </si>
  <si>
    <t>Gebze - S. Gökçen-Yavuz Sultan Selim Köprüsü-3. Havalimanı-Halkalı YHT Hattı</t>
  </si>
  <si>
    <t xml:space="preserve"> ÇED , Etüt-Proje , Kontrollük , Müşavirlik , Yüksek Hızlı Tren Hattı (124 km)</t>
  </si>
  <si>
    <t>2017-2023</t>
  </si>
  <si>
    <t>SAĞLIK SEKTÖRÜ</t>
  </si>
  <si>
    <t>Sağlık</t>
  </si>
  <si>
    <t>CEZA İNFAZ K.İLE T.İŞY.K.BŞK.</t>
  </si>
  <si>
    <t>2012-2021</t>
  </si>
  <si>
    <t>SAĞLIK BAK.</t>
  </si>
  <si>
    <t>Gemi Hastanesi Yapımı</t>
  </si>
  <si>
    <t>İSTANBUL ÜNİ.</t>
  </si>
  <si>
    <t xml:space="preserve"> Büyük Onarım , Makine-Teçhizat , T-15 (6 adet)</t>
  </si>
  <si>
    <t>MARMARA ÜNİ.</t>
  </si>
  <si>
    <t>DİĞER KAMU HİZMETLERİ - İKTİSADİ</t>
  </si>
  <si>
    <t>DKH-İktisadi</t>
  </si>
  <si>
    <t>Muhtelif İnşaat Onarım</t>
  </si>
  <si>
    <t xml:space="preserve">Ankara, İstanbul, Muğla </t>
  </si>
  <si>
    <t xml:space="preserve"> Bakım Onarım </t>
  </si>
  <si>
    <t xml:space="preserve">Ankara, İstanbul </t>
  </si>
  <si>
    <t xml:space="preserve"> Etüt-Proje </t>
  </si>
  <si>
    <t>Yıldız Sarayı Restorasyonu</t>
  </si>
  <si>
    <t xml:space="preserve"> Bakım Onarım , Etüt-Proje, Müşavirlik , Makine-Teçhizat , Restorasyon </t>
  </si>
  <si>
    <t>2018-2019</t>
  </si>
  <si>
    <t xml:space="preserve"> Kesin Hesap </t>
  </si>
  <si>
    <t>DIŞİŞLERİ BAK.</t>
  </si>
  <si>
    <t>Müşir Fuat Paşa Yalısı</t>
  </si>
  <si>
    <t xml:space="preserve"> Etüt-Proje , Makine-Teçhizat , Restorasyon </t>
  </si>
  <si>
    <t>2013-2020</t>
  </si>
  <si>
    <t>Muhtelif Hizmet Binası Yapımı (DAP, DOKAP, GAP)</t>
  </si>
  <si>
    <t xml:space="preserve">Ağrı, Ankara, Antalya, Ardahan, Batman, Bursa, Denizli, Erzurum, Giresun, Iğdır, İstanbul, Kocaeli, Malatya, Samsun </t>
  </si>
  <si>
    <t>RTÜK BŞK.</t>
  </si>
  <si>
    <t>Hizmet Binası İnşaatı</t>
  </si>
  <si>
    <t xml:space="preserve"> Hizmet Binası (1700 m²)</t>
  </si>
  <si>
    <t>BDDK BŞK.</t>
  </si>
  <si>
    <t>2011-2020</t>
  </si>
  <si>
    <t xml:space="preserve"> Alet ve Cihazlar , Bina Bakım Onarımı , T-5 (1 adet), Veritabanı Yönetim Sistemi </t>
  </si>
  <si>
    <t>Mahkumlar İçin Disiplin ve Ödül Uygulamalarının İyileştirilmesi ve Sivil İzleme Kurullarının Etkinliğinin Artırılması (DAP, DOKAP, GAP)</t>
  </si>
  <si>
    <t xml:space="preserve">Ankara, Antalya, Bursa, Diyarbakır, Elazığ, Erzurum, Gaziantep, İstanbul, İzmir, Rize, Trabzon </t>
  </si>
  <si>
    <t xml:space="preserve"> Danışmanlık , Proje Desteği </t>
  </si>
  <si>
    <t>2016-2020</t>
  </si>
  <si>
    <t>Denetimli Serbestlik Hizmetlerinde Çocuklar İçin Etkili Bir Risk Değerlendirme Sisteminin Geliştirilmesi (DOKAP, GAP)</t>
  </si>
  <si>
    <t xml:space="preserve">Adana, Ankara, Antalya, Bursa, Denizli, Diyarbakır, Gaziantep, İstanbul, İzmir, Manisa, Rize, Sakarya, Trabzon </t>
  </si>
  <si>
    <t>EĞİTİM  SEKTÖRÜ</t>
  </si>
  <si>
    <t>Eğitim</t>
  </si>
  <si>
    <t>BOĞAZİÇİ ÜNİ.</t>
  </si>
  <si>
    <t>Açık ve Kapalı Spor Tesisleri</t>
  </si>
  <si>
    <t>İSTANBUL TEKNİK ÜNİ.</t>
  </si>
  <si>
    <t xml:space="preserve"> Bakım Onarım , Makine-Teçhizat </t>
  </si>
  <si>
    <t>MİMAR SİNAN G.S. ÜNİ.</t>
  </si>
  <si>
    <t>YILDIZ TEKNİK ÜNİ.</t>
  </si>
  <si>
    <t>SAĞLIK BİLİMLERİ ÜNİ.</t>
  </si>
  <si>
    <t>İSTANBUL MEDENİYET ÜNİ.</t>
  </si>
  <si>
    <t>TÜRK-ALMAN ÜNİ.</t>
  </si>
  <si>
    <t xml:space="preserve"> Bakım Onarım , Makine-Teçhizat , Yayın </t>
  </si>
  <si>
    <t>Kıymetli Arşiv Malz. Tasnifi ve Dijital Ort. Akt.</t>
  </si>
  <si>
    <t xml:space="preserve"> Bilgi ve İletişim Teknolojileri , Etüt-Proje, Müşavirlik , Makine-Teçhizat </t>
  </si>
  <si>
    <t>2015-2019</t>
  </si>
  <si>
    <t>KÜLTÜR VE TURİZM BAK.</t>
  </si>
  <si>
    <t>Ulusal Film Arşivi ve Sinema Müzesi</t>
  </si>
  <si>
    <t xml:space="preserve"> Etüt-Proje, Müşavirlik , Restorasyon </t>
  </si>
  <si>
    <t>İstanbul Rami Kışlası 2. Etap Restorasyonu</t>
  </si>
  <si>
    <t>Sur-ı Sultani Bölgesi Bütünleşik Rest. İşl.</t>
  </si>
  <si>
    <t>2014-2020</t>
  </si>
  <si>
    <t>Yıldız Sarayı Bütünleşik Restorasyon İşleri</t>
  </si>
  <si>
    <t>Arkeoloji, Mimarlık Tarihi ve Kültürel Miras Projesi</t>
  </si>
  <si>
    <t>Nafi Baba Tekkesi Restitüsyonu ve Şehitlik Restorasyonu</t>
  </si>
  <si>
    <t>İstanbul (Beşiktaş)</t>
  </si>
  <si>
    <t>Kandilli Kampüsü Tarihi Yapıların Restorasyonu</t>
  </si>
  <si>
    <t>İstanbul (Üsküdar)</t>
  </si>
  <si>
    <t xml:space="preserve"> Bakım Onarım , Restorasyon </t>
  </si>
  <si>
    <t>2017-2022</t>
  </si>
  <si>
    <t>GALATASARAY ÜNİ.</t>
  </si>
  <si>
    <t>Feriye Sarayı Restorasyonu</t>
  </si>
  <si>
    <t xml:space="preserve"> Donanım , Restorasyon </t>
  </si>
  <si>
    <t>Taşkışla ve Maçka Binaları Restorasyonu</t>
  </si>
  <si>
    <t xml:space="preserve"> Bakım Onarım , Çevre Düzenlemesi , Etüt-Proje , Restorasyon </t>
  </si>
  <si>
    <t>Tarihi Binaların Onarım ve Restorasyonu</t>
  </si>
  <si>
    <t>Tarihi Türk Müziği Araştırmaları ve Multimedya Arşivi</t>
  </si>
  <si>
    <t>Fen Edebiyat Fakültesi Restorasyonu</t>
  </si>
  <si>
    <t>2016-2019</t>
  </si>
  <si>
    <t>Tophane-i Amire Binası Onarım ve Çevre Düzenlemesi</t>
  </si>
  <si>
    <t>İstanbul (Beyoğlu)</t>
  </si>
  <si>
    <t xml:space="preserve"> Çevre Düzenlemesi , Restorasyon </t>
  </si>
  <si>
    <t>Resim ve Heykel Müzesi</t>
  </si>
  <si>
    <t xml:space="preserve"> Danışmanlık , Etüt-Proje , Müze (21000 m²), Tefrişat </t>
  </si>
  <si>
    <t>2013-2019</t>
  </si>
  <si>
    <t>Nusretiye Kasrı Restorasyonu</t>
  </si>
  <si>
    <t xml:space="preserve"> Danışmanlık , Etüt-Proje , Restorasyon </t>
  </si>
  <si>
    <t>Resim Restorasyon Atölyesi ve Laboratuvarı Kurulması</t>
  </si>
  <si>
    <t xml:space="preserve"> Danışmanlık , Laboratuvar cihazları </t>
  </si>
  <si>
    <t>Erken Dönem Konulu Türk Filmlerinin Restorasyonu</t>
  </si>
  <si>
    <t>Davutpaşa Kampüsü Misafirhane Binası Restorasyonu</t>
  </si>
  <si>
    <t>T.YAZMA ESERLER KUR.BŞK.</t>
  </si>
  <si>
    <t>Muhtelif Etüd-Proje İşleri</t>
  </si>
  <si>
    <t>İstanbul (Fatih)</t>
  </si>
  <si>
    <t xml:space="preserve"> Etüt-Proje, Müşavirlik </t>
  </si>
  <si>
    <t>Yazma Eserlerin Korunması</t>
  </si>
  <si>
    <t xml:space="preserve"> Müşavirlik , Veri Sayısallaştırma </t>
  </si>
  <si>
    <t>Binbir (1001) Eser Projesi</t>
  </si>
  <si>
    <t xml:space="preserve"> Yayın </t>
  </si>
  <si>
    <t xml:space="preserve"> Makine Teçhizat Bakım Onarımı </t>
  </si>
  <si>
    <t>Süleymaniye Külliyesi Darüşşifa Bina Restorasyonu</t>
  </si>
  <si>
    <t xml:space="preserve"> Büyük Onarım </t>
  </si>
  <si>
    <t>Yazma Eserler Laboratuvarı Kurulması</t>
  </si>
  <si>
    <t>Kampüs Altyapısı</t>
  </si>
  <si>
    <t xml:space="preserve"> Doğalgaz Dönüşümü , Elektrik hattı , Kampüs İçi Yol , Kanalizasyon hattı , Peyzaj , Su isale hattı , Telefon hattı </t>
  </si>
  <si>
    <t>1988-2020</t>
  </si>
  <si>
    <t>Büyük Onarım</t>
  </si>
  <si>
    <t xml:space="preserve"> Bakım Onarım , Güçlendirme </t>
  </si>
  <si>
    <t xml:space="preserve"> Bakım Onarım , Bilgi ve İletişim Teknolojileri , Kesin Hesap , Makine-Teçhizat , T-2 (1 adet)</t>
  </si>
  <si>
    <t>Yayın Alımı</t>
  </si>
  <si>
    <t xml:space="preserve"> Basılı Yayın Alımı , Elektronik Yayın Alımı </t>
  </si>
  <si>
    <t>Derslik ve Merkezi Birimler</t>
  </si>
  <si>
    <t xml:space="preserve"> Eğitim (11000 m²), Yönetim (1200 m²)</t>
  </si>
  <si>
    <t>2007-2020</t>
  </si>
  <si>
    <t>Çeşitli Ünitelerin Etüd Projesi</t>
  </si>
  <si>
    <t>Kilyos Kampüsü</t>
  </si>
  <si>
    <t xml:space="preserve"> Barınma (8000 m²), Eğitim (5000 m²), Sosyal Donatı (3775 m²)</t>
  </si>
  <si>
    <t xml:space="preserve"> Yönetim (4000 m²)</t>
  </si>
  <si>
    <t xml:space="preserve"> Bakım Onarım , Bilgi ve İletişim Teknolojileri , Kesin Hesap , Makine-Teçhizat </t>
  </si>
  <si>
    <t>2003-2020</t>
  </si>
  <si>
    <t xml:space="preserve"> Büyük Onarım , Güçlendirme , Restorasyon </t>
  </si>
  <si>
    <t>2006-2020</t>
  </si>
  <si>
    <t xml:space="preserve"> Eğitim (24500 m²), Kütüphane (15000 m²), Yönetim (9000 m²)</t>
  </si>
  <si>
    <t xml:space="preserve"> Bakım Onarım , Bilgi ve İletişim Teknolojileri , Kesin Hesap , Makine-Teçhizat , T-22 (1 adet)</t>
  </si>
  <si>
    <t xml:space="preserve"> Eğitim (102555 m²)</t>
  </si>
  <si>
    <t>Çeşitli İşlerin Etüd Projesi</t>
  </si>
  <si>
    <t xml:space="preserve"> Bina Bakım Onarımı , Büyük Onarım , Restorasyon </t>
  </si>
  <si>
    <t xml:space="preserve"> Eğitim (7355 m²)</t>
  </si>
  <si>
    <t xml:space="preserve"> Sağlık (1500 m²), Yönetim (25500 m²)</t>
  </si>
  <si>
    <t>2008-2020</t>
  </si>
  <si>
    <t>Yayın Alımları</t>
  </si>
  <si>
    <t xml:space="preserve"> Bakım Onarım , Bilgi ve İletişim Teknolojileri , Kesin Hesap , Makine-Teçhizat , T-2 (2 adet)</t>
  </si>
  <si>
    <t xml:space="preserve"> Eğitim (2000 m²)</t>
  </si>
  <si>
    <t>2012-2020</t>
  </si>
  <si>
    <t xml:space="preserve"> Eğitim (96875 m²)</t>
  </si>
  <si>
    <t xml:space="preserve"> Barınma (8630 m²), Eğitim (66646 m²)</t>
  </si>
  <si>
    <t>DİYANET İŞLERİ BŞK.</t>
  </si>
  <si>
    <t>Devralınan Tesislerin Bakım ve Onarımı</t>
  </si>
  <si>
    <t>Ankara (Yenimahalle), İstanbul (Maltepe)</t>
  </si>
  <si>
    <t xml:space="preserve"> Bina Bakım Onarımı , Bina tefrişatı </t>
  </si>
  <si>
    <t>TARIM  SEKTÖRÜ</t>
  </si>
  <si>
    <t>Tarım</t>
  </si>
  <si>
    <t>Aşı Üretim Merkezi Kurulması Projesi</t>
  </si>
  <si>
    <t xml:space="preserve"> Bakım Onarım , İnşaat (47653 m²), Makine-Teçhizat , Müşavirlik/Kontrollük </t>
  </si>
  <si>
    <t>Anadolu Kavağı Balıkçı Barınağı</t>
  </si>
  <si>
    <t xml:space="preserve"> Rıhtım (180 m)</t>
  </si>
  <si>
    <t>Rumeli Kavağı Balıkçı Barınağı</t>
  </si>
  <si>
    <t xml:space="preserve"> Mendirek (214 m), Rıhtım (214 m)</t>
  </si>
  <si>
    <t>Anadolu Feneri Balıkçı Barınağı</t>
  </si>
  <si>
    <t xml:space="preserve"> Mendirek (545 m), Rıhtım (695 m)</t>
  </si>
  <si>
    <t>Balıkçı Barınakları Bakım Onarımı (DOKAP)</t>
  </si>
  <si>
    <t xml:space="preserve">Balıkesir, Bursa, Çanakkale, İstanbul, Kocaeli, Mersin, Sinop, Trabzon </t>
  </si>
  <si>
    <t xml:space="preserve"> İnşaat Bakım Onarımı (11 adet)</t>
  </si>
  <si>
    <t>ENERJİ  SEKTÖRÜ</t>
  </si>
  <si>
    <t>Enerji</t>
  </si>
  <si>
    <t>T.ATOM ENERJİSİ KUR.BŞK.</t>
  </si>
  <si>
    <t>Nükleer Tesislerin Lisanslanması</t>
  </si>
  <si>
    <t xml:space="preserve">Ankara, İstanbul, Mersin, Sinop </t>
  </si>
  <si>
    <t xml:space="preserve"> Alet ve Cihazlar , Müşavirlik , Özel Geliştirilmiş Yazılım </t>
  </si>
  <si>
    <t>2012-2022</t>
  </si>
  <si>
    <t>İdame ve Bakım</t>
  </si>
  <si>
    <t>Nükleer ve Radyasyon Alan. Uyg. ve Ar-Ge Projeleri</t>
  </si>
  <si>
    <t xml:space="preserve"> Alet ve Cihazlar </t>
  </si>
  <si>
    <t>TEİAŞ GN.MD.</t>
  </si>
  <si>
    <t>Akçakoca - Karasu - Çekmeköy 380 EİH (TTFO)</t>
  </si>
  <si>
    <t xml:space="preserve">Düzce, İstanbul, Sakarya </t>
  </si>
  <si>
    <t xml:space="preserve"> 380 kV 2000 mm² Kablo (12 km)</t>
  </si>
  <si>
    <t>DİĞER KAMU HİZMETLERİ - SOSYAL</t>
  </si>
  <si>
    <t>DKH-Sosyal</t>
  </si>
  <si>
    <t>DSİ GN.MD.</t>
  </si>
  <si>
    <t>Büyük İstanbul İçmesuyu 3.Merhale (Melen Barajı)</t>
  </si>
  <si>
    <t xml:space="preserve">Düzce, İstanbul </t>
  </si>
  <si>
    <t xml:space="preserve"> Depolama (693,54 hm3)</t>
  </si>
  <si>
    <t>Büyük İstanbul İçmesuyu 4.Merhale</t>
  </si>
  <si>
    <t xml:space="preserve"> Depolama (421,96 hm3)</t>
  </si>
  <si>
    <t>Endüstriyel Atık Termal Bertaraf Tesisi</t>
  </si>
  <si>
    <t xml:space="preserve"> Atık Yakma Tesisi (1 adet), Fizibilite Etüdü (1 adet)</t>
  </si>
  <si>
    <t>TAPU VE KADASTRO GN.MD.</t>
  </si>
  <si>
    <t>Bölge ve Hizmet Binası (DAP, GAP)</t>
  </si>
  <si>
    <t>Ankara (Sincan), Çorum (Merkez), Diyarbakır (Merkez), Eskişehir (Merkez), İstanbul (Şile), Van (Merkez), Zonguldak (Merkez)</t>
  </si>
  <si>
    <t xml:space="preserve"> Hizmet Binası (64345 m²)</t>
  </si>
  <si>
    <t>ÇEVRE VE ŞEHİRCİLİK BAK.</t>
  </si>
  <si>
    <t>İstanbul Avrupa Yakası Yenişehir Projesi</t>
  </si>
  <si>
    <t xml:space="preserve"> Danışmanlık </t>
  </si>
  <si>
    <t>KOSGEB BŞK.</t>
  </si>
  <si>
    <t>Laboratuvarların Yeniden Yapılandırılması (GAP)</t>
  </si>
  <si>
    <t xml:space="preserve">Adana, Ankara, Bursa, Gaziantep, İstanbul, İzmir </t>
  </si>
  <si>
    <t xml:space="preserve"> Laboratuvar cihazları </t>
  </si>
  <si>
    <t>Küme Kapasite Geliştirme ve Destek Programı</t>
  </si>
  <si>
    <t xml:space="preserve">Ankara, Bursa, Eskişehir, İstanbul </t>
  </si>
  <si>
    <t xml:space="preserve"> Proje Desteği </t>
  </si>
  <si>
    <t>2010-2022</t>
  </si>
  <si>
    <t>MİLLİ SAVUNMA BAK.</t>
  </si>
  <si>
    <t>Deniz Araştırma Altyapısının Analizi</t>
  </si>
  <si>
    <t>TAM: Teleiletişim ve Enformatik Alan. Araştırmacı ve Akademisyen Yetiş. Mer.</t>
  </si>
  <si>
    <t xml:space="preserve"> İnşaat (3000 m²), Makine-Teçhizat , Teknolojik Araştırma </t>
  </si>
  <si>
    <t>Yaşambilimleri Araştırma Merkezi</t>
  </si>
  <si>
    <t xml:space="preserve"> İnşaat (250 m²), Makine-Teçhizat , Teknolojik Araştırma </t>
  </si>
  <si>
    <t>Sosyal Alanlarda Arş.İns. Güc. Gelişt.</t>
  </si>
  <si>
    <t xml:space="preserve"> Teknolojik Araştırma </t>
  </si>
  <si>
    <t>Yaşambilimleri İnsangücü Yet. Prog.</t>
  </si>
  <si>
    <t>Öğretim Üyesi Yet. Prog.</t>
  </si>
  <si>
    <t>Geoteknik Deprem Mühendisliği Ar.Mrk.</t>
  </si>
  <si>
    <t xml:space="preserve"> İnşaat (768 m²), Makine-Teçhizat , Teknolojik Araştırma </t>
  </si>
  <si>
    <t>Kömürden Sentetik Doğalgaz Üretim Teknolojisi Geliştirilmesi</t>
  </si>
  <si>
    <t xml:space="preserve"> İnşaat (550 m²), Makine-Teçhizat , Teknolojik Araştırma </t>
  </si>
  <si>
    <t>Rektörlük Bilimsel Araştırma Projeleri</t>
  </si>
  <si>
    <t>Coğrafi Bilgi Teknolojileri Merkezi</t>
  </si>
  <si>
    <t xml:space="preserve"> Makine-Teçhizat , Teknolojik Araştırma </t>
  </si>
  <si>
    <t>Araç Teknolojileri Ar-Ge Merkezi</t>
  </si>
  <si>
    <t xml:space="preserve"> İnşaat (300 m²), Makine-Teçhizat , Teknolojik Araştırma </t>
  </si>
  <si>
    <t>Sanayi Araştırmacı Yetiştirme Programı</t>
  </si>
  <si>
    <t>İTÜ Uydu Yer Terminali Yenileme Projesi</t>
  </si>
  <si>
    <t>Sentetik Gaz Yakıtlar Ar-Ge Merkezi</t>
  </si>
  <si>
    <t xml:space="preserve"> Bakım Onarım (1000 m²), Makine-Teçhizat , Teknolojik Araştırma </t>
  </si>
  <si>
    <t>İleri Araç Teknolojileri ve Güç Sistemleri Geliştirme Merkezi Bina Yapımı</t>
  </si>
  <si>
    <t xml:space="preserve"> İnşaat (5000 m²)</t>
  </si>
  <si>
    <t>Ulusal Yüksek Başarımlı Hesaplama Merkezi</t>
  </si>
  <si>
    <t xml:space="preserve"> İnşaat (7500 m²), Makine-Teçhizat , Teknolojik Araştırma </t>
  </si>
  <si>
    <t>Radyasyon Algılama ve Ölçme Sist. ve
Yaz. Gelişt.</t>
  </si>
  <si>
    <t xml:space="preserve"> Danışmanlık , Makine-Teçhizat , Teknolojik Araştırma </t>
  </si>
  <si>
    <t>Doğu Anadolu Gözlemevi Odak Düzlemi Aygıtları ve Adaptif Optik Sistemi</t>
  </si>
  <si>
    <t xml:space="preserve"> Büyük Onarım (10 m²), Makine-Teçhizat , Teknolojik Araştırma </t>
  </si>
  <si>
    <t>Hulusi Behçet Araştırma Merkezi</t>
  </si>
  <si>
    <t xml:space="preserve"> İnşaat (200 m²), Makine-Teçhizat , Teknolojik Araştırma </t>
  </si>
  <si>
    <t>Biyomedikal Görüntüleme ve Tanı Sistemleri Geliştirme Altyapısı</t>
  </si>
  <si>
    <t>Hidrodinamik Araştırma Laboratuvarı</t>
  </si>
  <si>
    <t xml:space="preserve"> Büyük Onarım , Makine Teçhizat Bakım Onarımı , Makine-Teçhizat , Teknolojik Araştırma </t>
  </si>
  <si>
    <t>T.SAĞLIK ENSTİTÜLERİ BŞK.</t>
  </si>
  <si>
    <t xml:space="preserve"> Donanım , İnşaat Bakım Onarımı , Makine-Teçhizat , Müşavirlik , Özel Geliştirilmiş Yazılım , Tefrişat </t>
  </si>
  <si>
    <t>Etüt Proje İşleri</t>
  </si>
  <si>
    <t>Merkezi Araştırma Laboratuvarı</t>
  </si>
  <si>
    <t>AFET VE ACİL DURUM Y.BŞK.</t>
  </si>
  <si>
    <t>Erken Uyarı ve Ön Hasar Tahmin Sistemlerinin Kurulması (GAP)</t>
  </si>
  <si>
    <t>Adıyaman (Merkez), Aydın (Merkez), Bursa (Merkez), Denizli (Merkez), Gaziantep (Merkez), İstanbul (Merkez), Osmaniye (Merkez)</t>
  </si>
  <si>
    <t xml:space="preserve"> Sismik Ölçüm İstasyonu (20 adet)</t>
  </si>
  <si>
    <t>Ankara (Yenimahalle), Bingöl (Merkez), Bursa (Merkez), Çanakkale (Merkez), Denizli (Merkez), Diyarbakır (Merkez), Elazığ (Merkez), İstanbul (Fatih), İzmir (Bornova), Sakarya (Merkez), Samsun (Atakum), Tunceli (Merkez)</t>
  </si>
  <si>
    <t>Türkiye Deprem İstasyonları Şebekesi</t>
  </si>
  <si>
    <t xml:space="preserve"> Donanım Onarımı (5 adet), Makine-Teçhizat , Sismik Ölçüm İstasyonu (3 adet)</t>
  </si>
  <si>
    <t>Bölgesel Tsunami İzleme ve Değerlendirme Merkezi</t>
  </si>
  <si>
    <t>Marmara Bölgesinde Yerkabuğu Deformasyonun Gerçek-Zamanlı İzlenmesi</t>
  </si>
  <si>
    <t xml:space="preserve"> Donanım (8 adet), Uygulama Projesi </t>
  </si>
  <si>
    <t>Roman Vatan. İstihdamının Des. Projesi (GAP)</t>
  </si>
  <si>
    <t xml:space="preserve">Adana, Ankara, Aydın, Balıkesir, Diyarbakır, Edirne, Eskişehir, Hatay, İstanbul, İzmir, Kırklareli, Manisa, Mersin, Osmaniye, Tekirdağ </t>
  </si>
  <si>
    <t>İstanbul İl Müdürlüğü Hizmet Binası + Sosyal Hizmet Merkezi</t>
  </si>
  <si>
    <t xml:space="preserve"> SHM + İl Müd. (25000 m²)</t>
  </si>
  <si>
    <t>Aktif Yaşam Merkezleri (DAP, GAP)</t>
  </si>
  <si>
    <t xml:space="preserve">Ankara (Keçiören, Mamak), Antalya, Diyarbakır, Erzurum, İstanbul (Küçükçekmece, Ümraniye), İzmir, Mersin </t>
  </si>
  <si>
    <t>GENEL TOPLAM</t>
  </si>
  <si>
    <t>CUMHURBAŞKANLIĞI</t>
  </si>
  <si>
    <t>SEKTÖR TOPLAMI</t>
  </si>
  <si>
    <t xml:space="preserve">D.K.H. (İKTİSADİ) SEKTÖRÜ TOPLAMI </t>
  </si>
  <si>
    <t xml:space="preserve">D.K.H. (SOSYAL) SEKTÖRÜ TOPLAMI </t>
  </si>
  <si>
    <t>2018 YILI PROGRAMI</t>
  </si>
  <si>
    <t xml:space="preserve">  NOT: İstanbul'da yürütülen projelerin bilgileri olup, İstanbul'un da aralarında yer aldığı birkaç ilde sürdürülmekte olan toplu projeleri kapsamaz.    
</t>
  </si>
  <si>
    <t>Üç Katlı Büyük İstanbul Tüneli</t>
  </si>
  <si>
    <t>İstanbul</t>
  </si>
  <si>
    <t>Etüt Proje</t>
  </si>
  <si>
    <t>İstanbul Gıda Kontrol Laboratuvarları Yapımı</t>
  </si>
  <si>
    <t xml:space="preserve"> Etüt-Proje, Müşavirlik , İnşaat (25.000 m²), Makine-Teçhizat </t>
  </si>
  <si>
    <t>Hızlı Tren Depo Yapımı</t>
  </si>
  <si>
    <t>Ankara, İstanbul</t>
  </si>
  <si>
    <t>Depo Sahası (390 000 m2) , Müşavirlik Kontrollük</t>
  </si>
  <si>
    <t>Küçük Çamlıca Radyo TV Kulesi</t>
  </si>
  <si>
    <t>Yayıncılık Kulesi</t>
  </si>
  <si>
    <t>İstanbul İl Özel İdaresinden Devranılan Spor Tesisleri</t>
  </si>
  <si>
    <t>İnşaat</t>
  </si>
  <si>
    <t>Silivri Ceza ve İnfaz Kurumu Kampüs Hastahanesi Yapımı</t>
  </si>
  <si>
    <t xml:space="preserve"> İstanbul (Silivri)</t>
  </si>
  <si>
    <t xml:space="preserve"> Hastane İnşaatı (15.318 m²), (50 yatak)</t>
  </si>
  <si>
    <t>Bayrampaşa Devlet Hastanesi</t>
  </si>
  <si>
    <t>Hastane İnşaatı (67782 m²), (300 yatak)</t>
  </si>
  <si>
    <t>İstanbul Haseki Eğitim ve Araştırma Hastanesi Ek Bina</t>
  </si>
  <si>
    <t>Hastane İnşaatı (81000 m²), (500 yatak)</t>
  </si>
  <si>
    <t>Seyrantepe Kadın Doğ.ve Çocuk Hastanesi</t>
  </si>
  <si>
    <t>Hastane İnşaatı (38800 m²), (216 yatak</t>
  </si>
  <si>
    <t>Pendik Devlet Hastanesi</t>
  </si>
  <si>
    <t>Hastane İnşaatı (80000 m²), (400 yatak)</t>
  </si>
  <si>
    <t>Seyrantepe Sağlık Kampüsü</t>
  </si>
  <si>
    <t>Hastane İnşaatı (172825 m²), (600 yatak)</t>
  </si>
  <si>
    <t>Sultangazi Devlet Hastanesi</t>
  </si>
  <si>
    <t>Bahçelievler FTR Eğt.ve Arş.Merkezi</t>
  </si>
  <si>
    <t>Esenyurt Devlet Hastanesi</t>
  </si>
  <si>
    <t>İstanbul Bağcılar Kadın Doğum ve Çocuk Hastanesi</t>
  </si>
  <si>
    <t>Hastane İnşaatı (159588 m²), (600 yatak)</t>
  </si>
  <si>
    <t>Hastane İnşaatı (101054 m²), (400 yatak)</t>
  </si>
  <si>
    <t>Hastane İnşaatı (50000 m²), (250 yatak</t>
  </si>
  <si>
    <t>Hastane İnşaatı (60000 m²), (300 yatak)</t>
  </si>
  <si>
    <t>Avcılar Devlet Hastanesi</t>
  </si>
  <si>
    <t>Hastane İnşaatı (31240 m²), (200 yatak)</t>
  </si>
  <si>
    <t>Alemdağ Devlet Hastanesi Ek Bina İnş.</t>
  </si>
  <si>
    <t>Hastane İnşaatı (49065 m²), (150 yatak)</t>
  </si>
  <si>
    <t>GÖÇ İDARESİ GENEL MÜDÜRLÜĞÜ</t>
  </si>
  <si>
    <t>Geri Gönderme Merkezleri (DAP, DOKAP, KOP</t>
  </si>
  <si>
    <t>Ağrı, Ankara, Antalya Aydın, Bayburt, Çanakkale, Hatay, İstanbul, Kocaeli, Konya, Malatya, Tekirdağ</t>
  </si>
  <si>
    <t>Bina Bakım Onarımı, Bina tefrişatı, Hizmet Binası (176000</t>
  </si>
  <si>
    <t>ARTIŞ-DEĞİŞİM  ORANI</t>
  </si>
  <si>
    <t>İstanbul'un da aralarında bulunduğu birkaç ilde yürütülen  projeler hariç olmak üzere
İstanbul projelerinin:</t>
  </si>
  <si>
    <t xml:space="preserve">İstanbul'un da aralarında yer aldığı birkaç ilde sürdürülmekte olan yatırımların parasal değerleri genel bütçeli yatırımlara dahil 
edilmemiştir. </t>
  </si>
  <si>
    <t>İSTANBUL İLİ 2019 YILI YATIRIM PROGRAMI DETAY TABLOSU</t>
  </si>
  <si>
    <t>2014-2022</t>
  </si>
  <si>
    <t xml:space="preserve"> Arama Sondajı (124.000 m), Hidrojeolojik Etüt , Jeofizik Etüt , Jeolojik Etüt (20.000 ha), Numune Analizi </t>
  </si>
  <si>
    <t>2018 Yılı Harcaması
(Bin TL)</t>
  </si>
  <si>
    <t>2019-2019</t>
  </si>
  <si>
    <t xml:space="preserve"> Akaryakıt ve Yağ , Alet ve Cihazlar , Jeofizik Etüt (113.000 ha), (110 km), Jeolojik Etüt (4 adam/ay)</t>
  </si>
  <si>
    <t xml:space="preserve"> Alet ve Cihazlar , Doğalgaz Üretimi (444.022.500 sm3), Ham Petrol Üretimi (15.075.960 varil)</t>
  </si>
  <si>
    <t xml:space="preserve"> Akaryakıt ve Yağ , Alet ve Cihazlar , Arama Sondajı (27.265 m), Üretim Sondajı (6.298 m)</t>
  </si>
  <si>
    <t>Sondaj Çalışmaları (GAP)</t>
  </si>
  <si>
    <t>Adana, Adıyaman, Antalya, Batman, Diyarbakır, İstanbul, Kırklareli, Siirt, Mersin ,Şırnak</t>
  </si>
  <si>
    <t>Adana, Adıyaman, Batman, Diyarbakır, Hakkari, İstanbul, Kırklareli, Şırnak</t>
  </si>
  <si>
    <t>Kuyu Tamamlama Yatırımları (GAP)</t>
  </si>
  <si>
    <t xml:space="preserve"> Alet ve Cihazlar , Kuyu Tamamlama (10 adet kuyu)</t>
  </si>
  <si>
    <t>2009-2019</t>
  </si>
  <si>
    <t xml:space="preserve"> Doğal Gaz Depolama (1,76 milyar sm3), Doğal Gaz Enjeksiyon (29 milyon sm3/gün), Doğal Gaz Geri Üretim (50 milyon sm3/gün)</t>
  </si>
  <si>
    <t>Kuzey Marmara Doğal Gaz Depolama Tevsii Projesi (23)</t>
  </si>
  <si>
    <t xml:space="preserve"> Alet ve Cihazlar, Danışmanlık, Laboratuvar cihazları, Proje Desteği</t>
  </si>
  <si>
    <t xml:space="preserve"> Alet ve Cihazlar, Bilgi ve İletişim Teknolojileri, Laboratuvar Sarf Malzemeleri, Müşavirlik/Kontrollük, Yayın</t>
  </si>
  <si>
    <t xml:space="preserve"> Bina Bakım Onarımı, Donanım Onarımı </t>
  </si>
  <si>
    <t xml:space="preserve"> 380 kV 2x3B 1272 MCM (181 km)</t>
  </si>
  <si>
    <t>2005-2022</t>
  </si>
  <si>
    <t xml:space="preserve"> Çift Hat (229 km), Elektrifikasyon (229 km), Müşavirlik/Kontrollük , Sinyalizasyon (229 km)</t>
  </si>
  <si>
    <t xml:space="preserve">Ulusal Gemi Trafik ve Yönetim Sistemlerinin Entegrasyonu ve Modernizasyonu </t>
  </si>
  <si>
    <t>Atatürk Havalimanı Protokol Kapsamında Yapılacak İşler (2. Etap)</t>
  </si>
  <si>
    <t xml:space="preserve"> Apron (16.000 m²) Üstyapı (37.500 m²)</t>
  </si>
  <si>
    <t>2.896..982</t>
  </si>
  <si>
    <t xml:space="preserve"> Metro Aracı (320 adet)</t>
  </si>
  <si>
    <t xml:space="preserve"> Metro Aracı (220 adet), Raylı Sistem İnşaat+Elektromekanik (16,20 km)</t>
  </si>
  <si>
    <t>2018-2023</t>
  </si>
  <si>
    <t>2013-2022</t>
  </si>
  <si>
    <t>2015-2023</t>
  </si>
  <si>
    <t>2007-2021</t>
  </si>
  <si>
    <t>1996-2021</t>
  </si>
  <si>
    <t xml:space="preserve"> Eğitim (29.900 m²), Kütüphane (20.000 m²), Sosyal Donatı (8600 m²), Yönetim (1490 m²)</t>
  </si>
  <si>
    <t>2006-2022</t>
  </si>
  <si>
    <t>1986-2021</t>
  </si>
  <si>
    <t>2000-2021</t>
  </si>
  <si>
    <t>2008-2021</t>
  </si>
  <si>
    <t>DEVLET ARŞİVLERİ BAŞKANLIĞI</t>
  </si>
  <si>
    <t>1999-2021</t>
  </si>
  <si>
    <t>2014-2019</t>
  </si>
  <si>
    <t xml:space="preserve"> Ek Hizmet Binası (1695 m²), Hizmet Binası (8 adet), (58.243 m²), Kesin Hesap </t>
  </si>
  <si>
    <t xml:space="preserve"> Ana Hizmet Binası (100.705 m²), Etüt-Proje, Müşavirlik </t>
  </si>
  <si>
    <t>2011-2022</t>
  </si>
  <si>
    <t xml:space="preserve"> </t>
  </si>
  <si>
    <t>2007-2019</t>
  </si>
  <si>
    <t>2010-2019</t>
  </si>
  <si>
    <t>2004-2019</t>
  </si>
  <si>
    <t>Rektörlük Bilimsel Araştırma Projeleri (139)</t>
  </si>
  <si>
    <t xml:space="preserve">Rektörlük Bilimsel Araştırma Projeleri </t>
  </si>
  <si>
    <t>1991-2023</t>
  </si>
  <si>
    <t>2010-2023</t>
  </si>
  <si>
    <t>2016-2023</t>
  </si>
  <si>
    <t xml:space="preserve"> Aktif Yaşam Merkezi (30.000 m²)</t>
  </si>
  <si>
    <t>SANAYİ VE TEKNOLOJİ BAKANLIĞI</t>
  </si>
  <si>
    <t xml:space="preserve">Bina Bakım ve Onarımları </t>
  </si>
  <si>
    <t xml:space="preserve"> Bina Bakım Onarımı </t>
  </si>
  <si>
    <t>Gebze GIS - Kroman Çelik GIS Kablosu (Fiber Optikli)</t>
  </si>
  <si>
    <t>Deri OSB GIS</t>
  </si>
  <si>
    <t>154 kV Tablo Fideri (2 Adet), 380/154 kV 250 MVA (2 Adet), 380/33 kV 125 MVA (2 Adet), Ayarlanabilir Reaktör (1 Adet)</t>
  </si>
  <si>
    <t>Kroman Çelik GIS - Deri OSB GIS Kablosu</t>
  </si>
  <si>
    <t>380 kV 2000 mm Kablo (11 km)</t>
  </si>
  <si>
    <t>Deri OSB - Tepeören Kablosu (Fiber Optikli)</t>
  </si>
  <si>
    <t>380 kv 2000 mm Kablo (11,30 km)</t>
  </si>
  <si>
    <t>RHIB Bot (DOKAP)</t>
  </si>
  <si>
    <t>Antakya, Artvin, Aydın, Balıkesir, Bartın, Bursa, Çanakkale, Hatay, İstanbul, İzmir, Kırklareli, Kocaeli, Mersin, Muğla, Samsun, Sinop, Tekirdağ, Trabzon</t>
  </si>
  <si>
    <t>Bot</t>
  </si>
  <si>
    <t>Etüd-Proje (DAP)</t>
  </si>
  <si>
    <t>İstanbul, İzmir, Van</t>
  </si>
  <si>
    <t>Etüd Proje</t>
  </si>
  <si>
    <t>Kınalı Ayr.-Büyükçekmece</t>
  </si>
  <si>
    <t xml:space="preserve">Kınalı Ayr. - Tekirdağ </t>
  </si>
  <si>
    <t>Bölünmüş Yol (56 km)</t>
  </si>
  <si>
    <t>1998 - 2021</t>
  </si>
  <si>
    <t>Korunan Alanlarda Altyapı ve Tesis Uygulamaları (DAP, DOKAP, GAP, KOP)</t>
  </si>
  <si>
    <t>Adana, Afyonkarahisar, Bayburt, Bilecik, Diyarbakır, Erzincan, Gümüşhane, Hatay, İstanbul, Kayseri, Mersin, Niğde, Rize</t>
  </si>
  <si>
    <t>Bakım Onarım, Çevre Düzenlemsi Hizmet Ünitesi (17 Adet) Tabiat Eğitim Merkezi (2 adet) Tanıtım Merkezi (2 adet) Ziyaretçi Merkezi (3 adet), (2.250 m²)</t>
  </si>
  <si>
    <t>MİLLİ EĞİTİM BAKANLIĞI</t>
  </si>
  <si>
    <t>Fen Lisesi İnşaatları (9 Adet) (Dap, Gap)</t>
  </si>
  <si>
    <t>Adana, Ankara, Antalya, İstanbul, İzmir, Kars, Mardin, Mersin</t>
  </si>
  <si>
    <t>Fen Lisesi (216 derslik) Öğrenci Pansiyonu (2.320 öğrenci kapasitesi), Spor Salonu (4 Adet)</t>
  </si>
  <si>
    <t>1994-2021</t>
  </si>
  <si>
    <t xml:space="preserve">İstanbul Atatürk Kültür Merkezi </t>
  </si>
  <si>
    <t>Etüt-Proje, Müşavirlik, Kültür Merkezi (112.000 m²)</t>
  </si>
  <si>
    <t>MİLLİ SARAYLAR İDARESİ BAŞKANLIĞI</t>
  </si>
  <si>
    <t>Bakım Onarım, Bilgi ve İletişim Teknolojileri, Etüt-Proje, Makine-Teçhizat</t>
  </si>
  <si>
    <t>Muhtelif Etüt Proje İşleri</t>
  </si>
  <si>
    <t>Etüt-Proje, Müşavirlik</t>
  </si>
  <si>
    <t>*</t>
  </si>
  <si>
    <t>TÜRK TARİH KURUMU BAŞKANLIĞI</t>
  </si>
  <si>
    <t>Muhtelif İşler Projesi</t>
  </si>
  <si>
    <t>Bakım Onarım, Makine-Teçhizat T-9 (1 Adet) ,Şehitlik  İhyası (1 Adet), Veri Sayısallaştırma (1 adam/ay)</t>
  </si>
  <si>
    <t>2019-2021</t>
  </si>
  <si>
    <t>Tarihi Su Sarnıcının Restorasyonu (91)</t>
  </si>
  <si>
    <t>Restorasyon</t>
  </si>
  <si>
    <t>Bağcılar Devlet Hastanesi</t>
  </si>
  <si>
    <t>Hastane İnşaatı (400 yatak)</t>
  </si>
  <si>
    <t>Hastane İnşaatı (200 yatak)</t>
  </si>
  <si>
    <t>Esenler Devlet Hastanesi</t>
  </si>
  <si>
    <t>Hastane İnşaato (400 yatak)</t>
  </si>
  <si>
    <t>Kemerburgaz Devlet Hastanesi</t>
  </si>
  <si>
    <t>Atık Yakma ve Enerji Üretim Tesisi</t>
  </si>
  <si>
    <t>Atık Yakma Tesisi (1 adet)</t>
  </si>
  <si>
    <t xml:space="preserve">Sızıntı Suyu Arıtma Tesisi </t>
  </si>
  <si>
    <t>Sızıntı Suyu Arıtma Tesisi (1 adet)</t>
  </si>
  <si>
    <t>Sosyal Güvenlik Merkezi</t>
  </si>
  <si>
    <t>Sosyal Güvenlik Merkezi (1 adet) (37.057 m²)</t>
  </si>
  <si>
    <t>SOSYAL GÜVENLİK KURUMU BAŞKANLIĞI</t>
  </si>
  <si>
    <t>Eğitimli Bakıcıların İstihdamı Projesi</t>
  </si>
  <si>
    <t>Ankara, İstanbul , İzmir</t>
  </si>
  <si>
    <t>Uluslararası Katkı Payı</t>
  </si>
  <si>
    <t>Çocuk Bakım Hizmeti Desteği Projesi</t>
  </si>
  <si>
    <t xml:space="preserve">Adana, Ankara, Antalya, Bursa, Elazığ, İstanbul, İzmir, Malatya </t>
  </si>
  <si>
    <t>Afet Farkındalık Merkezi Kurulması</t>
  </si>
  <si>
    <t>Fizibilite Etüdü</t>
  </si>
  <si>
    <t>Kamu İstihdam Politikaları Geliştirme Projesi</t>
  </si>
  <si>
    <t>Adana, Ankara, Bursa, İstanbul, İzmir</t>
  </si>
  <si>
    <t>Çocuk Evleri Siteleri ve Çocuk Destek Merkezleri (DAP, DOKAP, GAP, KOP)</t>
  </si>
  <si>
    <t>Adana, Afyonkarahisar, Aksaray, Ankara, Burdur, Bursa, Diyarbakır, Eskişehir, Gaziantep, Isparta, İstanbul, Kayseri, Konya, Malatya, Ordu, Sakarya, Şanlıurfa, Tokat, Uşak</t>
  </si>
  <si>
    <t>Çocuk Destek Merkezleri (17 adet)(550 kişi) (44.500 m²), Çocuk Evleri Sitesi (7 adet) (430 kişi), (23.800 m²)</t>
  </si>
  <si>
    <t>İSTANBUL ÜNİVERSİTESİ - CERRAHPAŞA</t>
  </si>
  <si>
    <t xml:space="preserve">Etüt-Proje </t>
  </si>
  <si>
    <t>2019-2020</t>
  </si>
  <si>
    <t>Bakım Onarım, Bilgi ve İletişim Teknolojileri, Kesin Hesap, Makine-Teçhizat, T-6 (1 adet)</t>
  </si>
  <si>
    <t>Basın Yayın Alımı, Elektronik Yayın Alımı</t>
  </si>
  <si>
    <t>Büyük Onarım, Güçlendirme, Restorasyon</t>
  </si>
  <si>
    <t>Doğalgaz Dönüşümü, Elektrik hattı, Kampüs İçi Yol, Kanalizasyon hattı, Peyzaj, Su isale hattı, Telefon hattı</t>
  </si>
  <si>
    <t>Eğitim (12.813 m²)</t>
  </si>
  <si>
    <t>Etüt-Proje, Rezervasyon</t>
  </si>
  <si>
    <t>İSTANBUL ÜNİVERSİTESİ -CERRAHPAŞA</t>
  </si>
  <si>
    <t>Büyük Onarım, Makine-Teçhizat, T-15 (1 adet)</t>
  </si>
  <si>
    <t>Rektörlük Bilimsel Araştırma Projleri</t>
  </si>
  <si>
    <t>Proje Desteği</t>
  </si>
  <si>
    <t>ADALET BAKANLIĞI</t>
  </si>
  <si>
    <t>Kesin Hesap Farkı (DOKAP)</t>
  </si>
  <si>
    <t xml:space="preserve">Ankara, Çorum, İstanbul, İzmir, Trabzon </t>
  </si>
  <si>
    <t>TARIM VE ORMAN BAKANLIĞI</t>
  </si>
  <si>
    <t>HAZİNE VE MALİYE BAKANLIĞI</t>
  </si>
  <si>
    <t>ULAŞTIRMA VE ALTYAPI BAKANLIĞI</t>
  </si>
  <si>
    <t>TİCARET BAKANLIĞI</t>
  </si>
  <si>
    <t>AİLE, ÇALIŞMA VE SOSYAL HİZMETLER BAK.</t>
  </si>
  <si>
    <t>GENÇLİK VE SPOR BAKANLIĞI</t>
  </si>
  <si>
    <t>2019 Yılı Yatırım Programının Kabulü ve Uygulanmasına Dair Cumhurbaşkanı Kararı Resmi Gazete'nin Mükerrer sayısında yayımlanmıştır.</t>
  </si>
  <si>
    <t xml:space="preserve">Ülke genelinde Merkezi Yönetim, Döner Sermaye, SGK ve KİT ile Özelleştirme kapsamındaki kuruluşların 2.964 adet projesi uygulanmak üzere onaylanmıştır. </t>
  </si>
  <si>
    <t>Proje tutarı   :  977 milyar 750 milyon 95 bin TL.</t>
  </si>
  <si>
    <t xml:space="preserve">2019 yılı ödenek toplamı : 65 milyar 388 milyon 723 bin TL.'dir.  </t>
  </si>
  <si>
    <t xml:space="preserve">Dış kredi ile yapılan mahalli idareler yatırımları dahil edildiğinde toplam ödenek 71 milyar 991 milyon 435 bin TL olmaktadır. </t>
  </si>
  <si>
    <t>2018 YILI  SONU HARCAMA</t>
  </si>
  <si>
    <t>2019 YATIRIMI</t>
  </si>
  <si>
    <t>2019 YATIRIMLARI GENEL İCMALİ</t>
  </si>
  <si>
    <t xml:space="preserve">2019 YILI TOPLAM ÖDENEKTEKİ  PAY </t>
  </si>
  <si>
    <t xml:space="preserve">İSTANBUL İLİ 2018-2019 YILI 
GENEL KARŞILAŞTIRMASI </t>
  </si>
  <si>
    <t>2019 YILI PROGRAMI</t>
  </si>
  <si>
    <t>(2018 Yıl Sonu)</t>
  </si>
  <si>
    <t>2018 yılı sonuna kadar yapılan harcama  : 480 milyar 426 milyon 048 bin TL.,</t>
  </si>
  <si>
    <t>2019 YILI TÜRKİYE-İSTANBUL YATIRIMLARININ  KARŞILAŞTIRMASI</t>
  </si>
  <si>
    <t>(2017 Yıl Sonu)</t>
  </si>
  <si>
    <t>(2018-2017)/2018</t>
  </si>
  <si>
    <t>2018 YIL SONU HARCAMASI</t>
  </si>
  <si>
    <t>2019 YILI ÖDENEĞİ</t>
  </si>
  <si>
    <t>2019 YILI YATIRIMLARININ
BÜTÇE TÜRÜNE GÖRE DAĞILIMI</t>
  </si>
  <si>
    <t>İstanbul'da 2019 yılında 268 adet proje uygulanacaktır. Bu projelerin;</t>
  </si>
  <si>
    <t>206 adedi münhasıran İstanbul ve İlçelerinde,  62 adedi diğer iller ile ortak olarak ayrılan toplu
ödeneklerle uygulanacaktır.</t>
  </si>
  <si>
    <t>Proje tutarı   :  104 milyar 363 milyon 064 bin TL.</t>
  </si>
  <si>
    <t>2018 yılı sonuna kadar yapılan harcama  : 23 milyar 616 milyon 904 bin TL.</t>
  </si>
  <si>
    <t>2019 yılı ödenek toplamı  : 9 milyar 897 milyon 568 bin TL.' dir.</t>
  </si>
  <si>
    <t>İstanbul'un Ülke geneli içindeki payı; proje bedelleri toplamında  % 9,6; 2018 yılı sonu harcama tutarında % 4,9; 2019 yılı Yatırım ödeneğinde % 13,7'dir.</t>
  </si>
  <si>
    <t>İstanbul'un da aralarında yer aldığı birkaç ilde sürdürülmekte olan projelerin proje bedeli, 2018 sonu harcama ve 2019 ödeneği gibi parasal bilgileri toplama dahil edilmemiştir.</t>
  </si>
  <si>
    <t>2019 yılı yatırımlarının sektörel dağılımı incelendiğinde toplam ödeneklerin;</t>
  </si>
  <si>
    <t>% 69,73'si Ulaştırma sektörüne,</t>
  </si>
  <si>
    <t>% 9,86'si Eğitim  sektörüne,</t>
  </si>
  <si>
    <t>% 2,77'sı Sağlık sektörüne,</t>
  </si>
  <si>
    <t>% 17,47'si Diğer Kamu Hizmetleri sektörüne,</t>
  </si>
  <si>
    <t>% 0,1'si Enerji sektörüne,</t>
  </si>
  <si>
    <t xml:space="preserve">% 0,1'si İmalat sektörüne </t>
  </si>
  <si>
    <t>%0,0001'ü Tarım sektörüne ayrılmıştır.</t>
  </si>
  <si>
    <t>2019 Yılı Yatırımı
(Bin TL)</t>
  </si>
  <si>
    <t>İSTANBUL İLİ 2019 YILI YATIRIM PROGRAMI HAKKINDA GENEL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</si>
</sst>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T_L_-;\-* #,##0.00\ _T_L_-;_-* &quot;-&quot;??\ _T_L_-;_-@_-"/>
    <numFmt numFmtId="165" formatCode="%0.0"/>
    <numFmt numFmtId="166" formatCode="%0.00"/>
    <numFmt numFmtId="167" formatCode="_-* #,##0\ _T_L_-;\-* #,##0\ _T_L_-;_-* &quot;-&quot;??\ _T_L_-;_-@_-"/>
    <numFmt numFmtId="168" formatCode="0.0%"/>
    <numFmt numFmtId="169" formatCode="%0"/>
    <numFmt numFmtId="170" formatCode="%0.0000"/>
  </numFmts>
  <fonts count="6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6"/>
      <color rgb="FF0000FF"/>
      <name val="Times New Roman Tur"/>
      <family val="1"/>
      <charset val="162"/>
    </font>
    <font>
      <b/>
      <sz val="10"/>
      <color rgb="FF0000FF"/>
      <name val="Times New Roman Tur"/>
      <family val="1"/>
      <charset val="162"/>
    </font>
    <font>
      <b/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Arial Tur"/>
      <charset val="162"/>
    </font>
    <font>
      <b/>
      <sz val="12"/>
      <name val="Times New Roman Tur"/>
      <family val="1"/>
      <charset val="162"/>
    </font>
    <font>
      <sz val="8"/>
      <name val="Times New Roman Tur"/>
      <family val="1"/>
      <charset val="162"/>
    </font>
    <font>
      <b/>
      <sz val="8"/>
      <name val="Times New Roman Tur"/>
      <family val="1"/>
      <charset val="162"/>
    </font>
    <font>
      <b/>
      <sz val="8"/>
      <name val="Times New Roman"/>
      <family val="1"/>
      <charset val="162"/>
    </font>
    <font>
      <b/>
      <sz val="14"/>
      <name val="Times New Roman"/>
      <family val="1"/>
      <charset val="162"/>
    </font>
    <font>
      <sz val="8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20"/>
      <color rgb="FFFF0000"/>
      <name val="Times New Roman Tur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8"/>
      <name val="Times New Roman Tur"/>
      <family val="1"/>
      <charset val="162"/>
    </font>
    <font>
      <b/>
      <sz val="18"/>
      <color rgb="FFFF0000"/>
      <name val="Times New Roman Tur"/>
      <family val="1"/>
      <charset val="162"/>
    </font>
    <font>
      <sz val="18"/>
      <color theme="1"/>
      <name val="Calibri"/>
      <family val="2"/>
      <charset val="162"/>
      <scheme val="minor"/>
    </font>
    <font>
      <sz val="18"/>
      <color theme="1"/>
      <name val="Arial Tur"/>
      <charset val="162"/>
    </font>
    <font>
      <b/>
      <sz val="18"/>
      <color theme="1"/>
      <name val="Times New Roman Tur"/>
      <family val="1"/>
      <charset val="162"/>
    </font>
    <font>
      <b/>
      <sz val="18"/>
      <color indexed="10"/>
      <name val="Times New Roman"/>
      <family val="1"/>
      <charset val="162"/>
    </font>
    <font>
      <b/>
      <sz val="14"/>
      <color theme="3"/>
      <name val="Times New Roman"/>
      <family val="1"/>
      <charset val="162"/>
    </font>
    <font>
      <sz val="14"/>
      <name val="Arial Tur"/>
      <charset val="162"/>
    </font>
    <font>
      <b/>
      <sz val="14"/>
      <color rgb="FF00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5"/>
      <color rgb="FFFF0000"/>
      <name val="Times New Roman"/>
      <family val="1"/>
      <charset val="162"/>
    </font>
    <font>
      <b/>
      <sz val="15"/>
      <color theme="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9.75"/>
      <color rgb="FF000000"/>
      <name val="Times New Roman"/>
      <family val="1"/>
      <charset val="162"/>
    </font>
    <font>
      <b/>
      <sz val="12"/>
      <color theme="1"/>
      <name val="Calibri"/>
      <family val="2"/>
      <scheme val="minor"/>
    </font>
    <font>
      <b/>
      <sz val="11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2"/>
      <color rgb="FFFF0000"/>
      <name val="Calibri"/>
      <family val="2"/>
      <scheme val="minor"/>
    </font>
    <font>
      <b/>
      <sz val="12"/>
      <color theme="1"/>
      <name val="Cambria"/>
      <family val="1"/>
      <charset val="162"/>
    </font>
    <font>
      <b/>
      <sz val="16"/>
      <color rgb="FF3333FF"/>
      <name val="Times New Roman Tur"/>
      <family val="1"/>
      <charset val="162"/>
    </font>
    <font>
      <b/>
      <sz val="24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9.75"/>
      <color rgb="FF000000"/>
      <name val="Times New Roman"/>
      <family val="1"/>
      <charset val="162"/>
    </font>
    <font>
      <b/>
      <sz val="24"/>
      <color rgb="FFFF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4"/>
      <name val="Times New Roman Tur"/>
      <family val="1"/>
      <charset val="162"/>
    </font>
    <font>
      <sz val="16"/>
      <name val="Arial Tur"/>
      <charset val="162"/>
    </font>
    <font>
      <b/>
      <sz val="16"/>
      <color indexed="12"/>
      <name val="Times New Roman Tur"/>
      <family val="1"/>
      <charset val="162"/>
    </font>
    <font>
      <sz val="12"/>
      <name val="Times New Roman Tur"/>
      <family val="1"/>
      <charset val="162"/>
    </font>
    <font>
      <b/>
      <sz val="24"/>
      <color rgb="FFFF0000"/>
      <name val="Times New Roman Tur"/>
      <family val="1"/>
      <charset val="162"/>
    </font>
    <font>
      <b/>
      <sz val="24"/>
      <color rgb="FF002060"/>
      <name val="Times New Roman Tur"/>
      <family val="1"/>
      <charset val="162"/>
    </font>
    <font>
      <b/>
      <sz val="20"/>
      <name val="Times New Roman Tur"/>
      <charset val="162"/>
    </font>
    <font>
      <sz val="12"/>
      <color theme="1"/>
      <name val="Calibri"/>
      <family val="2"/>
      <charset val="162"/>
      <scheme val="minor"/>
    </font>
    <font>
      <b/>
      <sz val="18"/>
      <color rgb="FFFF0000"/>
      <name val="Times New Roman"/>
      <family val="1"/>
      <charset val="162"/>
    </font>
    <font>
      <b/>
      <sz val="36"/>
      <color indexed="12"/>
      <name val="Times New Roman Tur"/>
      <charset val="162"/>
    </font>
    <font>
      <b/>
      <sz val="36"/>
      <color rgb="FF0000FF"/>
      <name val="Times New Roman Tur"/>
      <family val="1"/>
      <charset val="162"/>
    </font>
    <font>
      <b/>
      <sz val="36"/>
      <color rgb="FF3333FF"/>
      <name val="Times New Roman Tur"/>
      <family val="1"/>
      <charset val="162"/>
    </font>
    <font>
      <b/>
      <sz val="36"/>
      <color theme="1"/>
      <name val="Times New Roman"/>
      <family val="1"/>
      <charset val="162"/>
    </font>
    <font>
      <b/>
      <sz val="48"/>
      <color rgb="FFFF0000"/>
      <name val="Times New Roman Tur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1F497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" fontId="9" fillId="0" borderId="0" xfId="0" applyNumberFormat="1" applyFont="1" applyBorder="1"/>
    <xf numFmtId="0" fontId="9" fillId="0" borderId="0" xfId="0" applyFont="1" applyBorder="1"/>
    <xf numFmtId="0" fontId="5" fillId="0" borderId="0" xfId="0" applyFont="1" applyFill="1" applyBorder="1"/>
    <xf numFmtId="0" fontId="12" fillId="0" borderId="0" xfId="0" applyFont="1" applyFill="1" applyBorder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3" fontId="14" fillId="3" borderId="3" xfId="2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vertical="center"/>
    </xf>
    <xf numFmtId="3" fontId="0" fillId="0" borderId="0" xfId="0" applyNumberFormat="1"/>
    <xf numFmtId="0" fontId="20" fillId="0" borderId="0" xfId="0" applyFont="1"/>
    <xf numFmtId="0" fontId="21" fillId="0" borderId="0" xfId="0" applyFont="1" applyBorder="1"/>
    <xf numFmtId="167" fontId="21" fillId="0" borderId="0" xfId="0" applyNumberFormat="1" applyFont="1" applyBorder="1"/>
    <xf numFmtId="0" fontId="20" fillId="3" borderId="0" xfId="0" applyFont="1" applyFill="1"/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 wrapText="1"/>
    </xf>
    <xf numFmtId="3" fontId="23" fillId="3" borderId="0" xfId="2" applyNumberFormat="1" applyFont="1" applyFill="1" applyBorder="1" applyAlignment="1">
      <alignment horizontal="left" vertical="center"/>
    </xf>
    <xf numFmtId="3" fontId="23" fillId="3" borderId="0" xfId="0" applyNumberFormat="1" applyFont="1" applyFill="1" applyBorder="1" applyAlignment="1">
      <alignment horizontal="left" vertical="center" wrapText="1"/>
    </xf>
    <xf numFmtId="167" fontId="23" fillId="3" borderId="0" xfId="2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2" fillId="3" borderId="0" xfId="0" applyFont="1" applyFill="1" applyBorder="1" applyAlignment="1"/>
    <xf numFmtId="0" fontId="1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/>
    </xf>
    <xf numFmtId="0" fontId="20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horizontal="right"/>
    </xf>
    <xf numFmtId="0" fontId="24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25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horizontal="center" vertical="center"/>
    </xf>
    <xf numFmtId="3" fontId="27" fillId="5" borderId="1" xfId="0" applyNumberFormat="1" applyFont="1" applyFill="1" applyBorder="1" applyAlignment="1">
      <alignment horizontal="center" vertical="center"/>
    </xf>
    <xf numFmtId="0" fontId="28" fillId="0" borderId="0" xfId="0" applyFont="1"/>
    <xf numFmtId="0" fontId="17" fillId="0" borderId="0" xfId="0" applyFont="1" applyAlignment="1">
      <alignment horizontal="center" vertical="center"/>
    </xf>
    <xf numFmtId="0" fontId="38" fillId="0" borderId="0" xfId="0" applyFont="1" applyAlignment="1">
      <alignment horizontal="center" wrapText="1" readingOrder="1"/>
    </xf>
    <xf numFmtId="0" fontId="0" fillId="0" borderId="0" xfId="0" applyFont="1" applyAlignment="1">
      <alignment wrapText="1" readingOrder="1"/>
    </xf>
    <xf numFmtId="0" fontId="35" fillId="0" borderId="0" xfId="0" applyFont="1" applyAlignment="1">
      <alignment wrapText="1" readingOrder="1"/>
    </xf>
    <xf numFmtId="0" fontId="28" fillId="0" borderId="0" xfId="0" applyFont="1" applyAlignment="1">
      <alignment wrapText="1" readingOrder="1"/>
    </xf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65" fontId="12" fillId="4" borderId="1" xfId="0" applyNumberFormat="1" applyFont="1" applyFill="1" applyBorder="1" applyAlignment="1">
      <alignment horizontal="center" vertical="center"/>
    </xf>
    <xf numFmtId="10" fontId="12" fillId="4" borderId="1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3" fontId="26" fillId="4" borderId="1" xfId="1" applyNumberFormat="1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 wrapText="1"/>
    </xf>
    <xf numFmtId="168" fontId="12" fillId="4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2" fontId="39" fillId="7" borderId="1" xfId="0" applyNumberFormat="1" applyFont="1" applyFill="1" applyBorder="1" applyAlignment="1">
      <alignment horizontal="center" vertical="center" wrapText="1" readingOrder="1"/>
    </xf>
    <xf numFmtId="2" fontId="30" fillId="3" borderId="1" xfId="0" applyNumberFormat="1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31" fillId="3" borderId="1" xfId="0" applyNumberFormat="1" applyFont="1" applyFill="1" applyBorder="1" applyAlignment="1">
      <alignment horizontal="left" vertical="center" wrapText="1" readingOrder="1"/>
    </xf>
    <xf numFmtId="0" fontId="33" fillId="3" borderId="1" xfId="0" applyNumberFormat="1" applyFont="1" applyFill="1" applyBorder="1" applyAlignment="1">
      <alignment horizontal="left" vertical="center" wrapText="1" readingOrder="1"/>
    </xf>
    <xf numFmtId="0" fontId="33" fillId="3" borderId="1" xfId="0" applyNumberFormat="1" applyFont="1" applyFill="1" applyBorder="1" applyAlignment="1">
      <alignment horizontal="center" vertical="center" wrapText="1" readingOrder="1"/>
    </xf>
    <xf numFmtId="3" fontId="34" fillId="3" borderId="1" xfId="0" applyNumberFormat="1" applyFont="1" applyFill="1" applyBorder="1" applyAlignment="1">
      <alignment horizontal="center" vertical="center" wrapText="1" readingOrder="1"/>
    </xf>
    <xf numFmtId="3" fontId="32" fillId="3" borderId="1" xfId="0" applyNumberFormat="1" applyFont="1" applyFill="1" applyBorder="1" applyAlignment="1">
      <alignment horizontal="center" vertical="center" wrapText="1" readingOrder="1"/>
    </xf>
    <xf numFmtId="169" fontId="12" fillId="4" borderId="1" xfId="0" applyNumberFormat="1" applyFont="1" applyFill="1" applyBorder="1" applyAlignment="1">
      <alignment horizontal="center" vertical="center"/>
    </xf>
    <xf numFmtId="170" fontId="12" fillId="4" borderId="1" xfId="0" applyNumberFormat="1" applyFont="1" applyFill="1" applyBorder="1" applyAlignment="1">
      <alignment horizontal="center" vertical="center"/>
    </xf>
    <xf numFmtId="0" fontId="32" fillId="3" borderId="1" xfId="0" applyNumberFormat="1" applyFont="1" applyFill="1" applyBorder="1" applyAlignment="1">
      <alignment horizontal="left" vertical="center" wrapText="1" readingOrder="1"/>
    </xf>
    <xf numFmtId="0" fontId="17" fillId="3" borderId="1" xfId="0" applyFont="1" applyFill="1" applyBorder="1" applyAlignment="1">
      <alignment horizontal="center" vertical="center"/>
    </xf>
    <xf numFmtId="3" fontId="36" fillId="3" borderId="1" xfId="0" applyNumberFormat="1" applyFont="1" applyFill="1" applyBorder="1" applyAlignment="1">
      <alignment horizontal="center" vertical="center" wrapText="1" readingOrder="1"/>
    </xf>
    <xf numFmtId="3" fontId="37" fillId="3" borderId="1" xfId="0" applyNumberFormat="1" applyFont="1" applyFill="1" applyBorder="1" applyAlignment="1">
      <alignment horizontal="center" vertical="center" wrapText="1" readingOrder="1"/>
    </xf>
    <xf numFmtId="3" fontId="43" fillId="3" borderId="1" xfId="0" applyNumberFormat="1" applyFont="1" applyFill="1" applyBorder="1" applyAlignment="1">
      <alignment horizontal="center" vertical="center" wrapText="1" readingOrder="1"/>
    </xf>
    <xf numFmtId="3" fontId="34" fillId="10" borderId="1" xfId="0" applyNumberFormat="1" applyFont="1" applyFill="1" applyBorder="1" applyAlignment="1">
      <alignment horizontal="center" vertical="center" wrapText="1" readingOrder="1"/>
    </xf>
    <xf numFmtId="0" fontId="28" fillId="10" borderId="0" xfId="0" applyFont="1" applyFill="1"/>
    <xf numFmtId="0" fontId="28" fillId="6" borderId="0" xfId="0" applyFont="1" applyFill="1"/>
    <xf numFmtId="0" fontId="45" fillId="3" borderId="3" xfId="0" applyFont="1" applyFill="1" applyBorder="1" applyAlignment="1">
      <alignment horizontal="center" vertical="center"/>
    </xf>
    <xf numFmtId="3" fontId="45" fillId="3" borderId="2" xfId="0" applyNumberFormat="1" applyFont="1" applyFill="1" applyBorder="1" applyAlignment="1">
      <alignment horizontal="center" vertical="center" wrapText="1"/>
    </xf>
    <xf numFmtId="3" fontId="45" fillId="3" borderId="2" xfId="2" applyNumberFormat="1" applyFont="1" applyFill="1" applyBorder="1" applyAlignment="1">
      <alignment horizontal="right" vertical="center"/>
    </xf>
    <xf numFmtId="3" fontId="45" fillId="3" borderId="4" xfId="0" applyNumberFormat="1" applyFont="1" applyFill="1" applyBorder="1" applyAlignment="1">
      <alignment horizontal="center" vertical="center" wrapText="1"/>
    </xf>
    <xf numFmtId="3" fontId="45" fillId="3" borderId="3" xfId="2" applyNumberFormat="1" applyFont="1" applyFill="1" applyBorder="1" applyAlignment="1">
      <alignment horizontal="center" vertical="center"/>
    </xf>
    <xf numFmtId="166" fontId="45" fillId="3" borderId="3" xfId="0" applyNumberFormat="1" applyFont="1" applyFill="1" applyBorder="1" applyAlignment="1">
      <alignment horizontal="center" vertical="center"/>
    </xf>
    <xf numFmtId="165" fontId="45" fillId="3" borderId="4" xfId="0" applyNumberFormat="1" applyFont="1" applyFill="1" applyBorder="1" applyAlignment="1">
      <alignment horizontal="center" vertical="center"/>
    </xf>
    <xf numFmtId="0" fontId="47" fillId="6" borderId="7" xfId="0" applyFont="1" applyFill="1" applyBorder="1" applyAlignment="1">
      <alignment vertical="center"/>
    </xf>
    <xf numFmtId="0" fontId="48" fillId="6" borderId="7" xfId="0" applyFont="1" applyFill="1" applyBorder="1" applyAlignment="1">
      <alignment horizontal="center" vertical="center"/>
    </xf>
    <xf numFmtId="0" fontId="48" fillId="6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49" fillId="0" borderId="0" xfId="0" applyFont="1" applyFill="1" applyBorder="1"/>
    <xf numFmtId="0" fontId="17" fillId="10" borderId="1" xfId="0" applyFont="1" applyFill="1" applyBorder="1" applyAlignment="1">
      <alignment horizontal="center" vertical="center"/>
    </xf>
    <xf numFmtId="3" fontId="32" fillId="10" borderId="1" xfId="0" applyNumberFormat="1" applyFont="1" applyFill="1" applyBorder="1" applyAlignment="1">
      <alignment horizontal="center" vertical="center" wrapText="1" readingOrder="1"/>
    </xf>
    <xf numFmtId="0" fontId="53" fillId="0" borderId="0" xfId="0" applyFont="1"/>
    <xf numFmtId="3" fontId="42" fillId="6" borderId="13" xfId="0" applyNumberFormat="1" applyFont="1" applyFill="1" applyBorder="1" applyAlignment="1">
      <alignment horizontal="center" vertical="center" wrapText="1" readingOrder="1"/>
    </xf>
    <xf numFmtId="3" fontId="42" fillId="6" borderId="14" xfId="0" applyNumberFormat="1" applyFont="1" applyFill="1" applyBorder="1" applyAlignment="1">
      <alignment horizontal="center" vertical="center" wrapText="1" readingOrder="1"/>
    </xf>
    <xf numFmtId="0" fontId="50" fillId="6" borderId="2" xfId="0" applyFont="1" applyFill="1" applyBorder="1" applyAlignment="1">
      <alignment horizontal="center" vertical="center"/>
    </xf>
    <xf numFmtId="0" fontId="55" fillId="6" borderId="2" xfId="0" applyFont="1" applyFill="1" applyBorder="1" applyAlignment="1">
      <alignment horizontal="center"/>
    </xf>
    <xf numFmtId="0" fontId="56" fillId="6" borderId="3" xfId="0" applyFont="1" applyFill="1" applyBorder="1" applyAlignment="1">
      <alignment horizontal="center" vertical="center"/>
    </xf>
    <xf numFmtId="0" fontId="57" fillId="6" borderId="3" xfId="0" applyFont="1" applyFill="1" applyBorder="1" applyAlignment="1">
      <alignment horizontal="center" vertical="center" wrapText="1"/>
    </xf>
    <xf numFmtId="0" fontId="57" fillId="6" borderId="3" xfId="0" applyFont="1" applyFill="1" applyBorder="1" applyAlignment="1">
      <alignment horizontal="center" vertical="center"/>
    </xf>
    <xf numFmtId="3" fontId="58" fillId="3" borderId="3" xfId="0" applyNumberFormat="1" applyFont="1" applyFill="1" applyBorder="1" applyAlignment="1">
      <alignment horizontal="center" vertical="center"/>
    </xf>
    <xf numFmtId="3" fontId="58" fillId="3" borderId="3" xfId="2" applyNumberFormat="1" applyFont="1" applyFill="1" applyBorder="1" applyAlignment="1">
      <alignment horizontal="center" vertical="center"/>
    </xf>
    <xf numFmtId="0" fontId="58" fillId="3" borderId="3" xfId="0" applyFont="1" applyFill="1" applyBorder="1" applyAlignment="1">
      <alignment horizontal="center" vertical="center"/>
    </xf>
    <xf numFmtId="3" fontId="58" fillId="3" borderId="3" xfId="0" applyNumberFormat="1" applyFont="1" applyFill="1" applyBorder="1" applyAlignment="1">
      <alignment horizontal="center" vertical="center" wrapText="1"/>
    </xf>
    <xf numFmtId="165" fontId="58" fillId="3" borderId="3" xfId="0" applyNumberFormat="1" applyFont="1" applyFill="1" applyBorder="1" applyAlignment="1">
      <alignment horizontal="center" vertical="center"/>
    </xf>
    <xf numFmtId="0" fontId="51" fillId="6" borderId="4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22" fillId="3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41" fillId="11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30" fillId="9" borderId="1" xfId="0" applyNumberFormat="1" applyFont="1" applyFill="1" applyBorder="1" applyAlignment="1">
      <alignment horizontal="left" vertical="center" wrapText="1" readingOrder="1"/>
    </xf>
    <xf numFmtId="2" fontId="39" fillId="7" borderId="1" xfId="0" applyNumberFormat="1" applyFont="1" applyFill="1" applyBorder="1" applyAlignment="1">
      <alignment horizontal="center" vertical="center" wrapText="1" readingOrder="1"/>
    </xf>
    <xf numFmtId="2" fontId="17" fillId="7" borderId="1" xfId="0" applyNumberFormat="1" applyFont="1" applyFill="1" applyBorder="1" applyAlignment="1">
      <alignment horizontal="center" vertical="center" wrapText="1" readingOrder="1"/>
    </xf>
    <xf numFmtId="2" fontId="30" fillId="3" borderId="1" xfId="0" applyNumberFormat="1" applyFont="1" applyFill="1" applyBorder="1" applyAlignment="1">
      <alignment horizontal="center" vertical="center" wrapText="1" readingOrder="1"/>
    </xf>
    <xf numFmtId="2" fontId="29" fillId="8" borderId="1" xfId="0" applyNumberFormat="1" applyFont="1" applyFill="1" applyBorder="1" applyAlignment="1">
      <alignment horizontal="center" vertical="center" wrapText="1" readingOrder="1"/>
    </xf>
    <xf numFmtId="0" fontId="17" fillId="1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7" fillId="10" borderId="9" xfId="0" applyFont="1" applyFill="1" applyBorder="1" applyAlignment="1">
      <alignment horizontal="left" vertical="center"/>
    </xf>
    <xf numFmtId="0" fontId="17" fillId="10" borderId="10" xfId="0" applyFont="1" applyFill="1" applyBorder="1" applyAlignment="1">
      <alignment horizontal="left" vertical="center"/>
    </xf>
    <xf numFmtId="0" fontId="17" fillId="10" borderId="11" xfId="0" applyFont="1" applyFill="1" applyBorder="1" applyAlignment="1">
      <alignment horizontal="left" vertical="center"/>
    </xf>
    <xf numFmtId="49" fontId="54" fillId="10" borderId="2" xfId="0" applyNumberFormat="1" applyFont="1" applyFill="1" applyBorder="1" applyAlignment="1">
      <alignment horizontal="left" vertical="center" wrapText="1" readingOrder="1"/>
    </xf>
    <xf numFmtId="49" fontId="54" fillId="10" borderId="6" xfId="0" applyNumberFormat="1" applyFont="1" applyFill="1" applyBorder="1" applyAlignment="1">
      <alignment horizontal="left" vertical="center" wrapText="1" readingOrder="1"/>
    </xf>
    <xf numFmtId="49" fontId="54" fillId="10" borderId="12" xfId="0" applyNumberFormat="1" applyFont="1" applyFill="1" applyBorder="1" applyAlignment="1">
      <alignment horizontal="left" vertical="center" wrapText="1" readingOrder="1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16" fillId="5" borderId="1" xfId="0" applyFont="1" applyFill="1" applyBorder="1" applyAlignment="1">
      <alignment horizontal="right" vertical="center" wrapText="1"/>
    </xf>
    <xf numFmtId="0" fontId="24" fillId="5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59" fillId="6" borderId="2" xfId="0" applyFont="1" applyFill="1" applyBorder="1" applyAlignment="1">
      <alignment horizontal="center" vertical="center"/>
    </xf>
    <xf numFmtId="0" fontId="59" fillId="6" borderId="6" xfId="0" applyFont="1" applyFill="1" applyBorder="1" applyAlignment="1">
      <alignment horizontal="center" vertical="center"/>
    </xf>
    <xf numFmtId="0" fontId="59" fillId="6" borderId="4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/>
    </xf>
    <xf numFmtId="0" fontId="44" fillId="6" borderId="2" xfId="0" applyFont="1" applyFill="1" applyBorder="1" applyAlignment="1">
      <alignment horizontal="center" vertical="center" wrapText="1"/>
    </xf>
    <xf numFmtId="0" fontId="44" fillId="6" borderId="6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6" fillId="0" borderId="0" xfId="0" applyFont="1" applyBorder="1" applyAlignment="1">
      <alignment horizontal="left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right" vertical="center" wrapText="1"/>
    </xf>
    <xf numFmtId="0" fontId="14" fillId="6" borderId="6" xfId="0" applyFont="1" applyFill="1" applyBorder="1" applyAlignment="1">
      <alignment horizontal="right" vertical="center" wrapText="1"/>
    </xf>
    <xf numFmtId="0" fontId="14" fillId="6" borderId="4" xfId="0" applyFont="1" applyFill="1" applyBorder="1" applyAlignment="1">
      <alignment horizontal="right" vertical="center" wrapText="1"/>
    </xf>
    <xf numFmtId="0" fontId="44" fillId="6" borderId="2" xfId="0" applyFont="1" applyFill="1" applyBorder="1" applyAlignment="1">
      <alignment horizontal="center" wrapText="1"/>
    </xf>
    <xf numFmtId="0" fontId="44" fillId="6" borderId="6" xfId="0" applyFont="1" applyFill="1" applyBorder="1" applyAlignment="1">
      <alignment horizontal="center"/>
    </xf>
    <xf numFmtId="0" fontId="44" fillId="6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right" wrapText="1"/>
    </xf>
    <xf numFmtId="0" fontId="14" fillId="6" borderId="6" xfId="0" applyFont="1" applyFill="1" applyBorder="1" applyAlignment="1">
      <alignment horizontal="right" wrapText="1"/>
    </xf>
    <xf numFmtId="0" fontId="14" fillId="6" borderId="4" xfId="0" applyFont="1" applyFill="1" applyBorder="1" applyAlignment="1">
      <alignment horizontal="right" wrapText="1"/>
    </xf>
  </cellXfs>
  <cellStyles count="3">
    <cellStyle name="Normal" xfId="0" builtinId="0"/>
    <cellStyle name="Normal_Sayfa1" xfId="1"/>
    <cellStyle name="Virgül" xfId="2" builtinId="3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48</xdr:row>
      <xdr:rowOff>171450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931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tabSelected="1" zoomScaleNormal="100" workbookViewId="0">
      <selection activeCell="N19" sqref="N19"/>
    </sheetView>
  </sheetViews>
  <sheetFormatPr defaultRowHeight="15" x14ac:dyDescent="0.25"/>
  <sheetData/>
  <pageMargins left="0.97" right="0.3" top="0.69" bottom="0" header="0" footer="0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1"/>
  <sheetViews>
    <sheetView view="pageBreakPreview" topLeftCell="A10" zoomScale="60" zoomScaleNormal="93" workbookViewId="0">
      <selection activeCell="B11" sqref="B11:L11"/>
    </sheetView>
  </sheetViews>
  <sheetFormatPr defaultRowHeight="23.25" x14ac:dyDescent="0.35"/>
  <cols>
    <col min="1" max="1" width="7" style="38" customWidth="1"/>
    <col min="2" max="5" width="9.140625" style="20"/>
    <col min="6" max="6" width="9.140625" style="20" customWidth="1"/>
    <col min="7" max="9" width="10.140625" style="20" bestFit="1" customWidth="1"/>
    <col min="10" max="10" width="9" style="20" customWidth="1"/>
    <col min="11" max="11" width="47" style="20" customWidth="1"/>
    <col min="12" max="12" width="18.140625" style="20" customWidth="1"/>
    <col min="13" max="16384" width="9.140625" style="20"/>
  </cols>
  <sheetData>
    <row r="1" spans="1:12" ht="33.75" customHeight="1" x14ac:dyDescent="0.35">
      <c r="A1" s="33"/>
      <c r="B1" s="117" t="s">
        <v>692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x14ac:dyDescent="0.35">
      <c r="A2" s="34"/>
      <c r="B2" s="21"/>
      <c r="C2" s="21"/>
      <c r="D2" s="21"/>
      <c r="E2" s="21"/>
      <c r="F2" s="21"/>
      <c r="G2" s="21"/>
      <c r="H2" s="22"/>
      <c r="I2" s="22"/>
      <c r="J2" s="22"/>
      <c r="K2" s="21"/>
      <c r="L2" s="21"/>
    </row>
    <row r="3" spans="1:12" s="23" customFormat="1" ht="52.5" customHeight="1" x14ac:dyDescent="0.35">
      <c r="A3" s="35" t="s">
        <v>19</v>
      </c>
      <c r="B3" s="118" t="s">
        <v>657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s="23" customFormat="1" ht="17.25" customHeight="1" x14ac:dyDescent="0.35">
      <c r="A4" s="3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23" customFormat="1" ht="43.5" customHeight="1" x14ac:dyDescent="0.35">
      <c r="A5" s="35" t="s">
        <v>20</v>
      </c>
      <c r="B5" s="118" t="s">
        <v>658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s="23" customFormat="1" ht="28.5" customHeight="1" x14ac:dyDescent="0.35">
      <c r="A6" s="35"/>
      <c r="B6" s="118" t="s">
        <v>30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s="23" customFormat="1" ht="27" customHeight="1" x14ac:dyDescent="0.35">
      <c r="A7" s="35"/>
      <c r="B7" s="24" t="s">
        <v>659</v>
      </c>
      <c r="C7" s="24"/>
      <c r="D7" s="24"/>
      <c r="E7" s="24"/>
      <c r="F7" s="24"/>
      <c r="G7" s="24"/>
      <c r="H7" s="24"/>
      <c r="I7" s="26"/>
      <c r="J7" s="24"/>
      <c r="K7" s="24"/>
      <c r="L7" s="24"/>
    </row>
    <row r="8" spans="1:12" s="23" customFormat="1" ht="43.5" customHeight="1" x14ac:dyDescent="0.35">
      <c r="A8" s="35"/>
      <c r="B8" s="24" t="s">
        <v>669</v>
      </c>
      <c r="C8" s="24"/>
      <c r="D8" s="24"/>
      <c r="E8" s="24"/>
      <c r="F8" s="24"/>
      <c r="G8" s="24"/>
      <c r="H8" s="24"/>
      <c r="I8" s="26"/>
      <c r="J8" s="24"/>
      <c r="K8" s="24"/>
      <c r="L8" s="24"/>
    </row>
    <row r="9" spans="1:12" s="23" customFormat="1" ht="43.5" customHeight="1" x14ac:dyDescent="0.35">
      <c r="A9" s="35"/>
      <c r="B9" s="24" t="s">
        <v>660</v>
      </c>
      <c r="C9" s="24"/>
      <c r="D9" s="24"/>
      <c r="E9" s="24"/>
      <c r="F9" s="24"/>
      <c r="G9" s="24"/>
      <c r="H9" s="24"/>
      <c r="I9" s="26"/>
      <c r="J9" s="24"/>
      <c r="K9" s="24"/>
      <c r="L9" s="24"/>
    </row>
    <row r="10" spans="1:12" s="23" customFormat="1" ht="22.5" customHeight="1" x14ac:dyDescent="0.35">
      <c r="A10" s="35"/>
      <c r="B10" s="24"/>
      <c r="C10" s="24"/>
      <c r="D10" s="24"/>
      <c r="E10" s="24"/>
      <c r="F10" s="24"/>
      <c r="G10" s="24"/>
      <c r="H10" s="24"/>
      <c r="I10" s="26"/>
      <c r="J10" s="24"/>
      <c r="K10" s="24"/>
      <c r="L10" s="24"/>
    </row>
    <row r="11" spans="1:12" s="23" customFormat="1" ht="43.5" customHeight="1" x14ac:dyDescent="0.35">
      <c r="A11" s="36"/>
      <c r="B11" s="118" t="s">
        <v>661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s="23" customFormat="1" ht="43.5" customHeight="1" x14ac:dyDescent="0.35">
      <c r="A12" s="37" t="s">
        <v>21</v>
      </c>
      <c r="B12" s="31" t="s">
        <v>676</v>
      </c>
      <c r="C12" s="31"/>
      <c r="D12" s="31"/>
      <c r="E12" s="31"/>
      <c r="F12" s="31"/>
      <c r="G12" s="31"/>
      <c r="H12" s="31"/>
      <c r="I12" s="31"/>
      <c r="J12" s="24"/>
      <c r="K12" s="24"/>
      <c r="L12" s="24"/>
    </row>
    <row r="13" spans="1:12" s="23" customFormat="1" ht="43.5" customHeight="1" x14ac:dyDescent="0.35">
      <c r="A13" s="35"/>
      <c r="B13" s="118" t="s">
        <v>677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s="23" customFormat="1" ht="12" customHeight="1" x14ac:dyDescent="0.35">
      <c r="A14" s="3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s="23" customFormat="1" ht="57" customHeight="1" x14ac:dyDescent="0.35">
      <c r="A15" s="35"/>
      <c r="B15" s="118" t="s">
        <v>513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s="23" customFormat="1" ht="37.5" customHeight="1" x14ac:dyDescent="0.35">
      <c r="A16" s="35"/>
      <c r="B16" s="115" t="s">
        <v>678</v>
      </c>
      <c r="C16" s="115"/>
      <c r="D16" s="115"/>
      <c r="E16" s="115"/>
      <c r="F16" s="115"/>
      <c r="G16" s="115"/>
      <c r="H16" s="115"/>
      <c r="I16" s="115"/>
      <c r="J16" s="115"/>
      <c r="K16" s="115"/>
      <c r="L16" s="27"/>
    </row>
    <row r="17" spans="1:12" s="23" customFormat="1" ht="43.5" customHeight="1" x14ac:dyDescent="0.35">
      <c r="A17" s="35"/>
      <c r="B17" s="115" t="s">
        <v>679</v>
      </c>
      <c r="C17" s="115"/>
      <c r="D17" s="115"/>
      <c r="E17" s="115"/>
      <c r="F17" s="115"/>
      <c r="G17" s="115"/>
      <c r="H17" s="115"/>
      <c r="I17" s="115"/>
      <c r="J17" s="115"/>
      <c r="K17" s="115"/>
      <c r="L17" s="27"/>
    </row>
    <row r="18" spans="1:12" s="23" customFormat="1" ht="43.5" customHeight="1" x14ac:dyDescent="0.35">
      <c r="A18" s="35"/>
      <c r="B18" s="115" t="s">
        <v>680</v>
      </c>
      <c r="C18" s="115"/>
      <c r="D18" s="115"/>
      <c r="E18" s="115"/>
      <c r="F18" s="115"/>
      <c r="G18" s="115"/>
      <c r="H18" s="115"/>
      <c r="I18" s="115"/>
      <c r="J18" s="115"/>
      <c r="K18" s="115"/>
      <c r="L18" s="28"/>
    </row>
    <row r="19" spans="1:12" s="23" customFormat="1" ht="30" customHeight="1" x14ac:dyDescent="0.35">
      <c r="A19" s="35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8"/>
    </row>
    <row r="20" spans="1:12" s="23" customFormat="1" ht="43.5" customHeight="1" x14ac:dyDescent="0.35">
      <c r="A20" s="35" t="s">
        <v>31</v>
      </c>
      <c r="B20" s="116" t="s">
        <v>681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ht="43.5" customHeight="1" x14ac:dyDescent="0.35">
      <c r="A21" s="39" t="s">
        <v>22</v>
      </c>
      <c r="B21" s="29" t="s">
        <v>683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ht="43.5" customHeight="1" x14ac:dyDescent="0.35">
      <c r="A22" s="32"/>
      <c r="B22" s="119" t="s">
        <v>684</v>
      </c>
      <c r="C22" s="119"/>
      <c r="D22" s="119"/>
      <c r="E22" s="119"/>
      <c r="F22" s="119"/>
      <c r="G22" s="119"/>
      <c r="H22" s="119"/>
      <c r="I22" s="119"/>
      <c r="J22" s="119"/>
      <c r="K22" s="29"/>
      <c r="L22" s="29"/>
    </row>
    <row r="23" spans="1:12" ht="43.5" customHeight="1" x14ac:dyDescent="0.35">
      <c r="A23" s="32"/>
      <c r="B23" s="119" t="s">
        <v>685</v>
      </c>
      <c r="C23" s="119"/>
      <c r="D23" s="119"/>
      <c r="E23" s="119"/>
      <c r="F23" s="119"/>
      <c r="G23" s="119"/>
      <c r="H23" s="119"/>
      <c r="I23" s="119"/>
      <c r="J23" s="119"/>
      <c r="K23" s="29"/>
      <c r="L23" s="29"/>
    </row>
    <row r="24" spans="1:12" ht="43.5" customHeight="1" x14ac:dyDescent="0.35">
      <c r="A24" s="32"/>
      <c r="B24" s="119" t="s">
        <v>686</v>
      </c>
      <c r="C24" s="119"/>
      <c r="D24" s="119"/>
      <c r="E24" s="119"/>
      <c r="F24" s="119"/>
      <c r="G24" s="119"/>
      <c r="H24" s="119"/>
      <c r="I24" s="119"/>
      <c r="J24" s="119"/>
      <c r="K24" s="29"/>
      <c r="L24" s="29"/>
    </row>
    <row r="25" spans="1:12" ht="43.5" customHeight="1" x14ac:dyDescent="0.35">
      <c r="A25" s="32"/>
      <c r="B25" s="119" t="s">
        <v>687</v>
      </c>
      <c r="C25" s="119"/>
      <c r="D25" s="119"/>
      <c r="E25" s="119"/>
      <c r="F25" s="119"/>
      <c r="G25" s="119"/>
      <c r="H25" s="119"/>
      <c r="I25" s="119"/>
      <c r="J25" s="119"/>
      <c r="K25" s="29"/>
      <c r="L25" s="29"/>
    </row>
    <row r="26" spans="1:12" ht="43.5" customHeight="1" x14ac:dyDescent="0.35">
      <c r="A26" s="32"/>
      <c r="B26" s="119" t="s">
        <v>688</v>
      </c>
      <c r="C26" s="119"/>
      <c r="D26" s="119"/>
      <c r="E26" s="119"/>
      <c r="F26" s="119"/>
      <c r="G26" s="119"/>
      <c r="H26" s="119"/>
      <c r="I26" s="119"/>
      <c r="J26" s="119"/>
      <c r="K26" s="29"/>
      <c r="L26" s="29"/>
    </row>
    <row r="27" spans="1:12" ht="43.5" customHeight="1" x14ac:dyDescent="0.35">
      <c r="A27" s="32"/>
      <c r="B27" s="119" t="s">
        <v>689</v>
      </c>
      <c r="C27" s="119"/>
      <c r="D27" s="119"/>
      <c r="E27" s="119"/>
      <c r="F27" s="119"/>
      <c r="G27" s="119"/>
      <c r="H27" s="119"/>
      <c r="I27" s="119"/>
      <c r="J27" s="119"/>
      <c r="K27" s="29"/>
      <c r="L27" s="29"/>
    </row>
    <row r="28" spans="1:12" ht="43.5" customHeight="1" x14ac:dyDescent="0.35">
      <c r="A28" s="32"/>
      <c r="B28" s="119" t="s">
        <v>690</v>
      </c>
      <c r="C28" s="119"/>
      <c r="D28" s="119"/>
      <c r="E28" s="119"/>
      <c r="F28" s="119"/>
      <c r="G28" s="119"/>
      <c r="H28" s="119"/>
      <c r="I28" s="119"/>
      <c r="J28" s="119"/>
      <c r="K28" s="29"/>
      <c r="L28" s="29"/>
    </row>
    <row r="29" spans="1:12" x14ac:dyDescent="0.3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43.5" customHeight="1" x14ac:dyDescent="0.35">
      <c r="A30" s="32" t="s">
        <v>23</v>
      </c>
      <c r="B30" s="114" t="s">
        <v>682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12" ht="43.5" customHeight="1" x14ac:dyDescent="0.35">
      <c r="A31" s="32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</sheetData>
  <mergeCells count="20">
    <mergeCell ref="B6:L6"/>
    <mergeCell ref="B3:L3"/>
    <mergeCell ref="B13:L13"/>
    <mergeCell ref="B15:L15"/>
    <mergeCell ref="B31:L31"/>
    <mergeCell ref="B17:K17"/>
    <mergeCell ref="B18:K18"/>
    <mergeCell ref="B20:L20"/>
    <mergeCell ref="B1:L1"/>
    <mergeCell ref="B11:L11"/>
    <mergeCell ref="B16:K16"/>
    <mergeCell ref="B26:J26"/>
    <mergeCell ref="B30:L30"/>
    <mergeCell ref="B28:J28"/>
    <mergeCell ref="B22:J22"/>
    <mergeCell ref="B24:J24"/>
    <mergeCell ref="B25:J25"/>
    <mergeCell ref="B27:J27"/>
    <mergeCell ref="B23:J23"/>
    <mergeCell ref="B5:L5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T313"/>
  <sheetViews>
    <sheetView zoomScale="85" zoomScaleNormal="85" zoomScaleSheetLayoutView="55" workbookViewId="0">
      <pane ySplit="7" topLeftCell="A73" activePane="bottomLeft" state="frozen"/>
      <selection pane="bottomLeft" activeCell="D84" sqref="D84"/>
    </sheetView>
  </sheetViews>
  <sheetFormatPr defaultRowHeight="15.75" x14ac:dyDescent="0.25"/>
  <cols>
    <col min="1" max="1" width="5.5703125" style="49" customWidth="1"/>
    <col min="2" max="2" width="14.42578125" style="50" bestFit="1" customWidth="1"/>
    <col min="3" max="3" width="27" style="51" customWidth="1"/>
    <col min="4" max="4" width="35" style="52" customWidth="1"/>
    <col min="5" max="5" width="39.85546875" style="53" customWidth="1"/>
    <col min="6" max="6" width="26.85546875" style="53" customWidth="1"/>
    <col min="7" max="7" width="9" style="54" customWidth="1"/>
    <col min="8" max="8" width="11.42578125" style="55" customWidth="1"/>
    <col min="9" max="9" width="12.85546875" style="55" customWidth="1"/>
    <col min="10" max="15" width="11.42578125" style="55" customWidth="1"/>
    <col min="16" max="16384" width="9.140625" style="48"/>
  </cols>
  <sheetData>
    <row r="1" spans="1:15" x14ac:dyDescent="0.25">
      <c r="A1" s="120" t="s">
        <v>515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x14ac:dyDescent="0.25">
      <c r="A4" s="124" t="s">
        <v>32</v>
      </c>
      <c r="B4" s="123" t="s">
        <v>33</v>
      </c>
      <c r="C4" s="123" t="s">
        <v>34</v>
      </c>
      <c r="D4" s="123" t="s">
        <v>35</v>
      </c>
      <c r="E4" s="123" t="s">
        <v>36</v>
      </c>
      <c r="F4" s="123" t="s">
        <v>37</v>
      </c>
      <c r="G4" s="123" t="s">
        <v>38</v>
      </c>
      <c r="H4" s="123" t="s">
        <v>39</v>
      </c>
      <c r="I4" s="123"/>
      <c r="J4" s="123" t="s">
        <v>518</v>
      </c>
      <c r="K4" s="123"/>
      <c r="L4" s="123" t="s">
        <v>691</v>
      </c>
      <c r="M4" s="123"/>
      <c r="N4" s="123"/>
      <c r="O4" s="123"/>
    </row>
    <row r="5" spans="1:15" x14ac:dyDescent="0.25">
      <c r="A5" s="124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x14ac:dyDescent="0.25">
      <c r="A6" s="124"/>
      <c r="B6" s="123"/>
      <c r="C6" s="123"/>
      <c r="D6" s="123"/>
      <c r="E6" s="123"/>
      <c r="F6" s="123"/>
      <c r="G6" s="123"/>
      <c r="H6" s="123" t="s">
        <v>40</v>
      </c>
      <c r="I6" s="123" t="s">
        <v>41</v>
      </c>
      <c r="J6" s="123" t="s">
        <v>40</v>
      </c>
      <c r="K6" s="123" t="s">
        <v>41</v>
      </c>
      <c r="L6" s="123" t="s">
        <v>42</v>
      </c>
      <c r="M6" s="123"/>
      <c r="N6" s="123" t="s">
        <v>40</v>
      </c>
      <c r="O6" s="123" t="s">
        <v>41</v>
      </c>
    </row>
    <row r="7" spans="1:15" x14ac:dyDescent="0.25">
      <c r="A7" s="124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65" t="s">
        <v>43</v>
      </c>
      <c r="M7" s="65" t="s">
        <v>44</v>
      </c>
      <c r="N7" s="123"/>
      <c r="O7" s="123"/>
    </row>
    <row r="8" spans="1:15" ht="15" customHeigh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9" spans="1:15" ht="30" customHeight="1" x14ac:dyDescent="0.25">
      <c r="A9" s="122" t="s">
        <v>45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ht="15" customHeight="1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1:15" ht="58.5" customHeight="1" x14ac:dyDescent="0.25">
      <c r="A11" s="77">
        <v>1</v>
      </c>
      <c r="B11" s="68" t="s">
        <v>46</v>
      </c>
      <c r="C11" s="69" t="s">
        <v>47</v>
      </c>
      <c r="D11" s="76" t="s">
        <v>48</v>
      </c>
      <c r="E11" s="70" t="s">
        <v>49</v>
      </c>
      <c r="F11" s="70" t="s">
        <v>50</v>
      </c>
      <c r="G11" s="71" t="s">
        <v>203</v>
      </c>
      <c r="H11" s="72">
        <v>0</v>
      </c>
      <c r="I11" s="73">
        <v>35316</v>
      </c>
      <c r="J11" s="72">
        <v>0</v>
      </c>
      <c r="K11" s="73">
        <v>4421</v>
      </c>
      <c r="L11" s="72">
        <v>0</v>
      </c>
      <c r="M11" s="72">
        <v>0</v>
      </c>
      <c r="N11" s="72">
        <v>0</v>
      </c>
      <c r="O11" s="73">
        <v>11955</v>
      </c>
    </row>
    <row r="12" spans="1:15" ht="58.5" customHeight="1" x14ac:dyDescent="0.25">
      <c r="A12" s="77">
        <v>2</v>
      </c>
      <c r="B12" s="68" t="s">
        <v>46</v>
      </c>
      <c r="C12" s="69" t="s">
        <v>52</v>
      </c>
      <c r="D12" s="76" t="s">
        <v>53</v>
      </c>
      <c r="E12" s="70" t="s">
        <v>54</v>
      </c>
      <c r="F12" s="70" t="s">
        <v>520</v>
      </c>
      <c r="G12" s="71" t="s">
        <v>519</v>
      </c>
      <c r="H12" s="72">
        <v>0</v>
      </c>
      <c r="I12" s="73">
        <v>30900</v>
      </c>
      <c r="J12" s="72">
        <v>0</v>
      </c>
      <c r="K12" s="73">
        <v>0</v>
      </c>
      <c r="L12" s="72">
        <v>0</v>
      </c>
      <c r="M12" s="72">
        <v>0</v>
      </c>
      <c r="N12" s="72">
        <v>0</v>
      </c>
      <c r="O12" s="73">
        <v>30900</v>
      </c>
    </row>
    <row r="13" spans="1:15" ht="58.5" customHeight="1" x14ac:dyDescent="0.25">
      <c r="A13" s="77">
        <v>3</v>
      </c>
      <c r="B13" s="68" t="s">
        <v>46</v>
      </c>
      <c r="C13" s="69" t="s">
        <v>52</v>
      </c>
      <c r="D13" s="76" t="s">
        <v>55</v>
      </c>
      <c r="E13" s="70" t="s">
        <v>56</v>
      </c>
      <c r="F13" s="70" t="s">
        <v>521</v>
      </c>
      <c r="G13" s="71" t="s">
        <v>519</v>
      </c>
      <c r="H13" s="72">
        <v>0</v>
      </c>
      <c r="I13" s="73">
        <v>61719</v>
      </c>
      <c r="J13" s="72">
        <v>0</v>
      </c>
      <c r="K13" s="73">
        <v>0</v>
      </c>
      <c r="L13" s="72">
        <v>0</v>
      </c>
      <c r="M13" s="72">
        <v>0</v>
      </c>
      <c r="N13" s="72">
        <v>0</v>
      </c>
      <c r="O13" s="73">
        <v>61719</v>
      </c>
    </row>
    <row r="14" spans="1:15" ht="58.5" customHeight="1" x14ac:dyDescent="0.25">
      <c r="A14" s="77">
        <v>4</v>
      </c>
      <c r="B14" s="68" t="s">
        <v>46</v>
      </c>
      <c r="C14" s="69" t="s">
        <v>52</v>
      </c>
      <c r="D14" s="76" t="s">
        <v>523</v>
      </c>
      <c r="E14" s="70" t="s">
        <v>524</v>
      </c>
      <c r="F14" s="70" t="s">
        <v>522</v>
      </c>
      <c r="G14" s="71" t="s">
        <v>519</v>
      </c>
      <c r="H14" s="72">
        <v>0</v>
      </c>
      <c r="I14" s="73">
        <v>538702</v>
      </c>
      <c r="J14" s="72">
        <v>0</v>
      </c>
      <c r="K14" s="73">
        <v>0</v>
      </c>
      <c r="L14" s="72">
        <v>0</v>
      </c>
      <c r="M14" s="72">
        <v>0</v>
      </c>
      <c r="N14" s="72">
        <v>0</v>
      </c>
      <c r="O14" s="73">
        <v>538702</v>
      </c>
    </row>
    <row r="15" spans="1:15" ht="58.5" customHeight="1" x14ac:dyDescent="0.25">
      <c r="A15" s="77">
        <v>5</v>
      </c>
      <c r="B15" s="68" t="s">
        <v>46</v>
      </c>
      <c r="C15" s="69" t="s">
        <v>52</v>
      </c>
      <c r="D15" s="76" t="s">
        <v>526</v>
      </c>
      <c r="E15" s="70" t="s">
        <v>525</v>
      </c>
      <c r="F15" s="70" t="s">
        <v>527</v>
      </c>
      <c r="G15" s="71" t="s">
        <v>519</v>
      </c>
      <c r="H15" s="72">
        <v>0</v>
      </c>
      <c r="I15" s="73">
        <v>20688</v>
      </c>
      <c r="J15" s="72">
        <v>0</v>
      </c>
      <c r="K15" s="73">
        <v>0</v>
      </c>
      <c r="L15" s="72">
        <v>0</v>
      </c>
      <c r="M15" s="72">
        <v>0</v>
      </c>
      <c r="N15" s="72">
        <v>0</v>
      </c>
      <c r="O15" s="73">
        <v>20688</v>
      </c>
    </row>
    <row r="16" spans="1:15" ht="58.5" customHeight="1" x14ac:dyDescent="0.25">
      <c r="A16" s="77">
        <v>6</v>
      </c>
      <c r="B16" s="68" t="s">
        <v>46</v>
      </c>
      <c r="C16" s="69" t="s">
        <v>57</v>
      </c>
      <c r="D16" s="76" t="s">
        <v>58</v>
      </c>
      <c r="E16" s="70" t="s">
        <v>59</v>
      </c>
      <c r="F16" s="70" t="s">
        <v>517</v>
      </c>
      <c r="G16" s="71" t="s">
        <v>72</v>
      </c>
      <c r="H16" s="72">
        <v>0</v>
      </c>
      <c r="I16" s="73">
        <v>260000</v>
      </c>
      <c r="J16" s="72">
        <v>0</v>
      </c>
      <c r="K16" s="73">
        <v>108455</v>
      </c>
      <c r="L16" s="72">
        <v>0</v>
      </c>
      <c r="M16" s="72">
        <v>0</v>
      </c>
      <c r="N16" s="72">
        <v>0</v>
      </c>
      <c r="O16" s="73">
        <v>118866</v>
      </c>
    </row>
    <row r="17" spans="1:15" s="82" customFormat="1" ht="58.5" customHeight="1" x14ac:dyDescent="0.25">
      <c r="A17" s="127" t="s">
        <v>466</v>
      </c>
      <c r="B17" s="127"/>
      <c r="C17" s="127"/>
      <c r="D17" s="127"/>
      <c r="E17" s="127"/>
      <c r="F17" s="127"/>
      <c r="G17" s="127"/>
      <c r="H17" s="81">
        <f t="shared" ref="H17:O17" si="0">SUM(H11:H16)</f>
        <v>0</v>
      </c>
      <c r="I17" s="81">
        <f t="shared" si="0"/>
        <v>947325</v>
      </c>
      <c r="J17" s="81">
        <f t="shared" si="0"/>
        <v>0</v>
      </c>
      <c r="K17" s="81">
        <f t="shared" si="0"/>
        <v>112876</v>
      </c>
      <c r="L17" s="81">
        <f t="shared" si="0"/>
        <v>0</v>
      </c>
      <c r="M17" s="81">
        <f t="shared" si="0"/>
        <v>0</v>
      </c>
      <c r="N17" s="81">
        <f t="shared" si="0"/>
        <v>0</v>
      </c>
      <c r="O17" s="81">
        <f t="shared" si="0"/>
        <v>782830</v>
      </c>
    </row>
    <row r="18" spans="1:15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ht="30" customHeight="1" x14ac:dyDescent="0.25">
      <c r="A19" s="122" t="s">
        <v>60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</row>
    <row r="20" spans="1:15" ht="15" customHeight="1" x14ac:dyDescent="0.25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</row>
    <row r="21" spans="1:15" ht="58.5" customHeight="1" x14ac:dyDescent="0.25">
      <c r="A21" s="67">
        <v>7</v>
      </c>
      <c r="B21" s="68" t="s">
        <v>61</v>
      </c>
      <c r="C21" s="69" t="s">
        <v>651</v>
      </c>
      <c r="D21" s="76" t="s">
        <v>474</v>
      </c>
      <c r="E21" s="70" t="s">
        <v>472</v>
      </c>
      <c r="F21" s="70" t="s">
        <v>475</v>
      </c>
      <c r="G21" s="71" t="s">
        <v>285</v>
      </c>
      <c r="H21" s="72">
        <v>0</v>
      </c>
      <c r="I21" s="73">
        <v>96529</v>
      </c>
      <c r="J21" s="72">
        <v>0</v>
      </c>
      <c r="K21" s="73">
        <v>1593</v>
      </c>
      <c r="L21" s="72">
        <v>0</v>
      </c>
      <c r="M21" s="72">
        <v>0</v>
      </c>
      <c r="N21" s="72">
        <v>0</v>
      </c>
      <c r="O21" s="73">
        <v>1</v>
      </c>
    </row>
    <row r="22" spans="1:15" ht="58.5" customHeight="1" x14ac:dyDescent="0.25">
      <c r="A22" s="67">
        <v>8</v>
      </c>
      <c r="B22" s="68" t="s">
        <v>61</v>
      </c>
      <c r="C22" s="69" t="s">
        <v>63</v>
      </c>
      <c r="D22" s="76" t="s">
        <v>64</v>
      </c>
      <c r="E22" s="70" t="s">
        <v>65</v>
      </c>
      <c r="F22" s="70" t="s">
        <v>66</v>
      </c>
      <c r="G22" s="71" t="s">
        <v>72</v>
      </c>
      <c r="H22" s="72">
        <v>0</v>
      </c>
      <c r="I22" s="73">
        <v>18000</v>
      </c>
      <c r="J22" s="72">
        <v>0</v>
      </c>
      <c r="K22" s="73">
        <v>4203</v>
      </c>
      <c r="L22" s="72">
        <v>0</v>
      </c>
      <c r="M22" s="72">
        <v>0</v>
      </c>
      <c r="N22" s="72">
        <v>0</v>
      </c>
      <c r="O22" s="73">
        <v>9084</v>
      </c>
    </row>
    <row r="23" spans="1:15" ht="58.5" customHeight="1" x14ac:dyDescent="0.25">
      <c r="A23" s="67">
        <v>9</v>
      </c>
      <c r="B23" s="68" t="s">
        <v>61</v>
      </c>
      <c r="C23" s="69" t="s">
        <v>652</v>
      </c>
      <c r="D23" s="76" t="s">
        <v>67</v>
      </c>
      <c r="E23" s="70" t="s">
        <v>65</v>
      </c>
      <c r="F23" s="70" t="s">
        <v>68</v>
      </c>
      <c r="G23" s="71" t="s">
        <v>519</v>
      </c>
      <c r="H23" s="72">
        <v>0</v>
      </c>
      <c r="I23" s="73">
        <v>5642</v>
      </c>
      <c r="J23" s="72">
        <v>0</v>
      </c>
      <c r="K23" s="73">
        <v>0</v>
      </c>
      <c r="L23" s="72">
        <v>0</v>
      </c>
      <c r="M23" s="72">
        <v>0</v>
      </c>
      <c r="N23" s="72">
        <v>0</v>
      </c>
      <c r="O23" s="73">
        <v>5642</v>
      </c>
    </row>
    <row r="24" spans="1:15" ht="58.5" customHeight="1" x14ac:dyDescent="0.25">
      <c r="A24" s="67">
        <v>10</v>
      </c>
      <c r="B24" s="68" t="s">
        <v>61</v>
      </c>
      <c r="C24" s="69" t="s">
        <v>569</v>
      </c>
      <c r="D24" s="76" t="s">
        <v>69</v>
      </c>
      <c r="E24" s="70" t="s">
        <v>70</v>
      </c>
      <c r="F24" s="70" t="s">
        <v>71</v>
      </c>
      <c r="G24" s="71" t="s">
        <v>72</v>
      </c>
      <c r="H24" s="72">
        <v>0</v>
      </c>
      <c r="I24" s="73">
        <v>8052</v>
      </c>
      <c r="J24" s="72">
        <v>0</v>
      </c>
      <c r="K24" s="73">
        <v>750</v>
      </c>
      <c r="L24" s="72">
        <v>0</v>
      </c>
      <c r="M24" s="72">
        <v>0</v>
      </c>
      <c r="N24" s="72">
        <v>0</v>
      </c>
      <c r="O24" s="73">
        <v>1339</v>
      </c>
    </row>
    <row r="25" spans="1:15" s="82" customFormat="1" ht="58.5" customHeight="1" x14ac:dyDescent="0.25">
      <c r="A25" s="127" t="s">
        <v>466</v>
      </c>
      <c r="B25" s="127"/>
      <c r="C25" s="127"/>
      <c r="D25" s="127"/>
      <c r="E25" s="127"/>
      <c r="F25" s="127"/>
      <c r="G25" s="127"/>
      <c r="H25" s="81">
        <f>SUM(H21:H24)</f>
        <v>0</v>
      </c>
      <c r="I25" s="81">
        <f>SUM(I21:I24)</f>
        <v>128223</v>
      </c>
      <c r="J25" s="81">
        <f t="shared" ref="J25:O25" si="1">SUM(J21:J24)</f>
        <v>0</v>
      </c>
      <c r="K25" s="81">
        <f t="shared" si="1"/>
        <v>6546</v>
      </c>
      <c r="L25" s="81">
        <f t="shared" si="1"/>
        <v>0</v>
      </c>
      <c r="M25" s="81">
        <f t="shared" si="1"/>
        <v>0</v>
      </c>
      <c r="N25" s="81">
        <f t="shared" si="1"/>
        <v>0</v>
      </c>
      <c r="O25" s="81">
        <f t="shared" si="1"/>
        <v>16066</v>
      </c>
    </row>
    <row r="26" spans="1:15" ht="15" customHeight="1" x14ac:dyDescent="0.2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pans="1:15" ht="19.5" x14ac:dyDescent="0.25">
      <c r="A27" s="122" t="s">
        <v>73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</row>
    <row r="28" spans="1:15" ht="19.5" x14ac:dyDescent="0.2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  <row r="29" spans="1:15" ht="63" x14ac:dyDescent="0.25">
      <c r="A29" s="67">
        <v>11</v>
      </c>
      <c r="B29" s="68" t="s">
        <v>74</v>
      </c>
      <c r="C29" s="69" t="s">
        <v>653</v>
      </c>
      <c r="D29" s="76" t="s">
        <v>75</v>
      </c>
      <c r="E29" s="70" t="s">
        <v>65</v>
      </c>
      <c r="F29" s="70" t="s">
        <v>76</v>
      </c>
      <c r="G29" s="71" t="s">
        <v>544</v>
      </c>
      <c r="H29" s="72">
        <v>0</v>
      </c>
      <c r="I29" s="73">
        <v>2422476</v>
      </c>
      <c r="J29" s="72">
        <v>0</v>
      </c>
      <c r="K29" s="73">
        <v>507129</v>
      </c>
      <c r="L29" s="72">
        <v>0</v>
      </c>
      <c r="M29" s="72">
        <v>0</v>
      </c>
      <c r="N29" s="72">
        <v>0</v>
      </c>
      <c r="O29" s="73">
        <v>482757</v>
      </c>
    </row>
    <row r="30" spans="1:15" ht="47.25" x14ac:dyDescent="0.25">
      <c r="A30" s="67">
        <v>12</v>
      </c>
      <c r="B30" s="68" t="s">
        <v>74</v>
      </c>
      <c r="C30" s="69" t="s">
        <v>653</v>
      </c>
      <c r="D30" s="76" t="s">
        <v>78</v>
      </c>
      <c r="E30" s="70" t="s">
        <v>65</v>
      </c>
      <c r="F30" s="70" t="s">
        <v>79</v>
      </c>
      <c r="G30" s="71" t="s">
        <v>545</v>
      </c>
      <c r="H30" s="72">
        <v>0</v>
      </c>
      <c r="I30" s="73">
        <v>4517412</v>
      </c>
      <c r="J30" s="72">
        <v>0</v>
      </c>
      <c r="K30" s="73">
        <v>0</v>
      </c>
      <c r="L30" s="72">
        <v>0</v>
      </c>
      <c r="M30" s="72">
        <v>0</v>
      </c>
      <c r="N30" s="72">
        <v>0</v>
      </c>
      <c r="O30" s="73">
        <v>20</v>
      </c>
    </row>
    <row r="31" spans="1:15" ht="63" x14ac:dyDescent="0.25">
      <c r="A31" s="67">
        <v>13</v>
      </c>
      <c r="B31" s="68" t="s">
        <v>74</v>
      </c>
      <c r="C31" s="69" t="s">
        <v>653</v>
      </c>
      <c r="D31" s="76" t="s">
        <v>81</v>
      </c>
      <c r="E31" s="70" t="s">
        <v>65</v>
      </c>
      <c r="F31" s="70" t="s">
        <v>82</v>
      </c>
      <c r="G31" s="71" t="s">
        <v>83</v>
      </c>
      <c r="H31" s="72">
        <v>0</v>
      </c>
      <c r="I31" s="78">
        <v>13872642</v>
      </c>
      <c r="J31" s="72">
        <v>0</v>
      </c>
      <c r="K31" s="78">
        <v>1954555</v>
      </c>
      <c r="L31" s="72">
        <v>0</v>
      </c>
      <c r="M31" s="72">
        <v>0</v>
      </c>
      <c r="N31" s="72">
        <v>0</v>
      </c>
      <c r="O31" s="79">
        <v>2776763</v>
      </c>
    </row>
    <row r="32" spans="1:15" ht="63" x14ac:dyDescent="0.25">
      <c r="A32" s="67">
        <v>14</v>
      </c>
      <c r="B32" s="68" t="s">
        <v>74</v>
      </c>
      <c r="C32" s="69" t="s">
        <v>84</v>
      </c>
      <c r="D32" s="76" t="s">
        <v>85</v>
      </c>
      <c r="E32" s="70" t="s">
        <v>86</v>
      </c>
      <c r="F32" s="70" t="s">
        <v>87</v>
      </c>
      <c r="G32" s="71" t="s">
        <v>329</v>
      </c>
      <c r="H32" s="72">
        <v>5009804</v>
      </c>
      <c r="I32" s="73">
        <v>5776666</v>
      </c>
      <c r="J32" s="72">
        <v>4971476</v>
      </c>
      <c r="K32" s="79">
        <v>5738338</v>
      </c>
      <c r="L32" s="72">
        <v>0</v>
      </c>
      <c r="M32" s="72">
        <v>0</v>
      </c>
      <c r="N32" s="72">
        <v>9770</v>
      </c>
      <c r="O32" s="73">
        <v>9770</v>
      </c>
    </row>
    <row r="33" spans="1:15" ht="31.5" x14ac:dyDescent="0.25">
      <c r="A33" s="67">
        <v>15</v>
      </c>
      <c r="B33" s="68" t="s">
        <v>74</v>
      </c>
      <c r="C33" s="69" t="s">
        <v>84</v>
      </c>
      <c r="D33" s="76" t="s">
        <v>88</v>
      </c>
      <c r="E33" s="70" t="s">
        <v>65</v>
      </c>
      <c r="F33" s="70" t="s">
        <v>89</v>
      </c>
      <c r="G33" s="71" t="s">
        <v>345</v>
      </c>
      <c r="H33" s="72">
        <v>498355</v>
      </c>
      <c r="I33" s="73">
        <v>498355</v>
      </c>
      <c r="J33" s="72">
        <v>459686</v>
      </c>
      <c r="K33" s="73">
        <v>459686</v>
      </c>
      <c r="L33" s="72">
        <v>0</v>
      </c>
      <c r="M33" s="72">
        <v>0</v>
      </c>
      <c r="N33" s="72">
        <v>9014</v>
      </c>
      <c r="O33" s="73">
        <v>9014</v>
      </c>
    </row>
    <row r="34" spans="1:15" ht="63" x14ac:dyDescent="0.25">
      <c r="A34" s="67">
        <v>16</v>
      </c>
      <c r="B34" s="68" t="s">
        <v>74</v>
      </c>
      <c r="C34" s="69" t="s">
        <v>84</v>
      </c>
      <c r="D34" s="76" t="s">
        <v>90</v>
      </c>
      <c r="E34" s="70" t="s">
        <v>91</v>
      </c>
      <c r="F34" s="70" t="s">
        <v>92</v>
      </c>
      <c r="G34" s="71" t="s">
        <v>93</v>
      </c>
      <c r="H34" s="72">
        <v>5234482</v>
      </c>
      <c r="I34" s="73">
        <v>5859119</v>
      </c>
      <c r="J34" s="72">
        <v>2779914</v>
      </c>
      <c r="K34" s="79">
        <v>3153090</v>
      </c>
      <c r="L34" s="72">
        <v>0</v>
      </c>
      <c r="M34" s="72">
        <v>0</v>
      </c>
      <c r="N34" s="72">
        <v>441383</v>
      </c>
      <c r="O34" s="73">
        <v>497878</v>
      </c>
    </row>
    <row r="35" spans="1:15" ht="63" x14ac:dyDescent="0.25">
      <c r="A35" s="67">
        <v>17</v>
      </c>
      <c r="B35" s="68" t="s">
        <v>74</v>
      </c>
      <c r="C35" s="69" t="s">
        <v>84</v>
      </c>
      <c r="D35" s="76" t="s">
        <v>94</v>
      </c>
      <c r="E35" s="70" t="s">
        <v>95</v>
      </c>
      <c r="F35" s="70" t="s">
        <v>96</v>
      </c>
      <c r="G35" s="71" t="s">
        <v>80</v>
      </c>
      <c r="H35" s="72">
        <v>2764617</v>
      </c>
      <c r="I35" s="73">
        <v>3148004</v>
      </c>
      <c r="J35" s="72">
        <v>879163</v>
      </c>
      <c r="K35" s="73">
        <v>1037412</v>
      </c>
      <c r="L35" s="72">
        <v>0</v>
      </c>
      <c r="M35" s="72">
        <v>0</v>
      </c>
      <c r="N35" s="72">
        <v>313560</v>
      </c>
      <c r="O35" s="73">
        <v>370001</v>
      </c>
    </row>
    <row r="36" spans="1:15" ht="63" x14ac:dyDescent="0.25">
      <c r="A36" s="67">
        <v>18</v>
      </c>
      <c r="B36" s="68" t="s">
        <v>74</v>
      </c>
      <c r="C36" s="69" t="s">
        <v>84</v>
      </c>
      <c r="D36" s="76" t="s">
        <v>98</v>
      </c>
      <c r="E36" s="70" t="s">
        <v>99</v>
      </c>
      <c r="F36" s="70" t="s">
        <v>100</v>
      </c>
      <c r="G36" s="71" t="s">
        <v>80</v>
      </c>
      <c r="H36" s="72" t="s">
        <v>540</v>
      </c>
      <c r="I36" s="73">
        <v>3345450</v>
      </c>
      <c r="J36" s="72">
        <v>125842</v>
      </c>
      <c r="K36" s="73">
        <v>148494</v>
      </c>
      <c r="L36" s="72">
        <v>0</v>
      </c>
      <c r="M36" s="72">
        <v>0</v>
      </c>
      <c r="N36" s="72">
        <v>250372</v>
      </c>
      <c r="O36" s="79">
        <v>295439</v>
      </c>
    </row>
    <row r="37" spans="1:15" ht="63" x14ac:dyDescent="0.25">
      <c r="A37" s="67">
        <v>19</v>
      </c>
      <c r="B37" s="68" t="s">
        <v>74</v>
      </c>
      <c r="C37" s="69" t="s">
        <v>84</v>
      </c>
      <c r="D37" s="76" t="s">
        <v>102</v>
      </c>
      <c r="E37" s="70" t="s">
        <v>103</v>
      </c>
      <c r="F37" s="70" t="s">
        <v>104</v>
      </c>
      <c r="G37" s="71" t="s">
        <v>80</v>
      </c>
      <c r="H37" s="72">
        <v>2424410</v>
      </c>
      <c r="I37" s="73">
        <v>2717433</v>
      </c>
      <c r="J37" s="72">
        <v>41500</v>
      </c>
      <c r="K37" s="73">
        <v>48970</v>
      </c>
      <c r="L37" s="72">
        <v>0</v>
      </c>
      <c r="M37" s="72">
        <v>0</v>
      </c>
      <c r="N37" s="72">
        <v>63560</v>
      </c>
      <c r="O37" s="73">
        <v>75001</v>
      </c>
    </row>
    <row r="38" spans="1:15" ht="63" x14ac:dyDescent="0.25">
      <c r="A38" s="67">
        <v>20</v>
      </c>
      <c r="B38" s="68" t="s">
        <v>74</v>
      </c>
      <c r="C38" s="69" t="s">
        <v>84</v>
      </c>
      <c r="D38" s="76" t="s">
        <v>105</v>
      </c>
      <c r="E38" s="70" t="s">
        <v>106</v>
      </c>
      <c r="F38" s="70" t="s">
        <v>107</v>
      </c>
      <c r="G38" s="71" t="s">
        <v>80</v>
      </c>
      <c r="H38" s="72">
        <v>2783620</v>
      </c>
      <c r="I38" s="73">
        <v>3136087</v>
      </c>
      <c r="J38" s="72">
        <v>144533</v>
      </c>
      <c r="K38" s="73">
        <v>170549</v>
      </c>
      <c r="L38" s="72">
        <v>0</v>
      </c>
      <c r="M38" s="72">
        <v>0</v>
      </c>
      <c r="N38" s="72">
        <v>324821</v>
      </c>
      <c r="O38" s="73">
        <v>383289</v>
      </c>
    </row>
    <row r="39" spans="1:15" ht="63" x14ac:dyDescent="0.25">
      <c r="A39" s="67">
        <v>21</v>
      </c>
      <c r="B39" s="68" t="s">
        <v>74</v>
      </c>
      <c r="C39" s="69" t="s">
        <v>84</v>
      </c>
      <c r="D39" s="76" t="s">
        <v>108</v>
      </c>
      <c r="E39" s="70" t="s">
        <v>109</v>
      </c>
      <c r="F39" s="70" t="s">
        <v>110</v>
      </c>
      <c r="G39" s="71" t="s">
        <v>80</v>
      </c>
      <c r="H39" s="72">
        <v>4862402</v>
      </c>
      <c r="I39" s="73">
        <v>5296994</v>
      </c>
      <c r="J39" s="72">
        <v>163512</v>
      </c>
      <c r="K39" s="73">
        <v>192544</v>
      </c>
      <c r="L39" s="72">
        <v>0</v>
      </c>
      <c r="M39" s="72">
        <v>0</v>
      </c>
      <c r="N39" s="72">
        <v>277119</v>
      </c>
      <c r="O39" s="73">
        <v>300000</v>
      </c>
    </row>
    <row r="40" spans="1:15" ht="31.5" x14ac:dyDescent="0.25">
      <c r="A40" s="67">
        <v>22</v>
      </c>
      <c r="B40" s="68" t="s">
        <v>74</v>
      </c>
      <c r="C40" s="69" t="s">
        <v>84</v>
      </c>
      <c r="D40" s="76" t="s">
        <v>111</v>
      </c>
      <c r="E40" s="70" t="s">
        <v>65</v>
      </c>
      <c r="F40" s="70" t="s">
        <v>541</v>
      </c>
      <c r="G40" s="71" t="s">
        <v>83</v>
      </c>
      <c r="H40" s="72">
        <v>2720088</v>
      </c>
      <c r="I40" s="73">
        <v>2720088</v>
      </c>
      <c r="J40" s="72">
        <v>0</v>
      </c>
      <c r="K40" s="73">
        <v>0</v>
      </c>
      <c r="L40" s="72">
        <v>0</v>
      </c>
      <c r="M40" s="72">
        <v>0</v>
      </c>
      <c r="N40" s="72">
        <v>177001</v>
      </c>
      <c r="O40" s="73">
        <v>177001</v>
      </c>
    </row>
    <row r="41" spans="1:15" ht="63" x14ac:dyDescent="0.25">
      <c r="A41" s="67">
        <v>23</v>
      </c>
      <c r="B41" s="68" t="s">
        <v>74</v>
      </c>
      <c r="C41" s="69" t="s">
        <v>84</v>
      </c>
      <c r="D41" s="76" t="s">
        <v>112</v>
      </c>
      <c r="E41" s="70" t="s">
        <v>113</v>
      </c>
      <c r="F41" s="70" t="s">
        <v>114</v>
      </c>
      <c r="G41" s="71" t="s">
        <v>83</v>
      </c>
      <c r="H41" s="72">
        <v>1493387</v>
      </c>
      <c r="I41" s="73">
        <v>1667828</v>
      </c>
      <c r="J41" s="72">
        <v>58247</v>
      </c>
      <c r="K41" s="73">
        <v>68731</v>
      </c>
      <c r="L41" s="72">
        <v>0</v>
      </c>
      <c r="M41" s="72">
        <v>0</v>
      </c>
      <c r="N41" s="72">
        <v>127120</v>
      </c>
      <c r="O41" s="73">
        <v>150002</v>
      </c>
    </row>
    <row r="42" spans="1:15" ht="63" x14ac:dyDescent="0.25">
      <c r="A42" s="67">
        <v>24</v>
      </c>
      <c r="B42" s="68" t="s">
        <v>74</v>
      </c>
      <c r="C42" s="69" t="s">
        <v>84</v>
      </c>
      <c r="D42" s="76" t="s">
        <v>115</v>
      </c>
      <c r="E42" s="70" t="s">
        <v>116</v>
      </c>
      <c r="F42" s="70" t="s">
        <v>542</v>
      </c>
      <c r="G42" s="71" t="s">
        <v>83</v>
      </c>
      <c r="H42" s="72">
        <v>4643010</v>
      </c>
      <c r="I42" s="73">
        <v>5192009</v>
      </c>
      <c r="J42" s="72">
        <v>5000</v>
      </c>
      <c r="K42" s="73">
        <v>5900</v>
      </c>
      <c r="L42" s="72">
        <v>0</v>
      </c>
      <c r="M42" s="72">
        <v>0</v>
      </c>
      <c r="N42" s="72">
        <v>272079</v>
      </c>
      <c r="O42" s="73">
        <v>279706</v>
      </c>
    </row>
    <row r="43" spans="1:15" ht="31.5" x14ac:dyDescent="0.25">
      <c r="A43" s="67">
        <v>25</v>
      </c>
      <c r="B43" s="68" t="s">
        <v>74</v>
      </c>
      <c r="C43" s="69" t="s">
        <v>84</v>
      </c>
      <c r="D43" s="76" t="s">
        <v>117</v>
      </c>
      <c r="E43" s="70" t="s">
        <v>118</v>
      </c>
      <c r="F43" s="70" t="s">
        <v>119</v>
      </c>
      <c r="G43" s="71" t="s">
        <v>124</v>
      </c>
      <c r="H43" s="72">
        <v>610131</v>
      </c>
      <c r="I43" s="73">
        <v>610131</v>
      </c>
      <c r="J43" s="72">
        <v>0</v>
      </c>
      <c r="K43" s="73">
        <v>0</v>
      </c>
      <c r="L43" s="72">
        <v>0</v>
      </c>
      <c r="M43" s="72">
        <v>0</v>
      </c>
      <c r="N43" s="72">
        <v>1</v>
      </c>
      <c r="O43" s="73">
        <v>1</v>
      </c>
    </row>
    <row r="44" spans="1:15" ht="78.75" x14ac:dyDescent="0.25">
      <c r="A44" s="67">
        <v>26</v>
      </c>
      <c r="B44" s="68" t="s">
        <v>74</v>
      </c>
      <c r="C44" s="69" t="s">
        <v>84</v>
      </c>
      <c r="D44" s="76" t="s">
        <v>121</v>
      </c>
      <c r="E44" s="70" t="s">
        <v>122</v>
      </c>
      <c r="F44" s="70" t="s">
        <v>123</v>
      </c>
      <c r="G44" s="71" t="s">
        <v>543</v>
      </c>
      <c r="H44" s="72">
        <v>8001277</v>
      </c>
      <c r="I44" s="73">
        <v>9304653</v>
      </c>
      <c r="J44" s="72">
        <v>0</v>
      </c>
      <c r="K44" s="73">
        <v>0</v>
      </c>
      <c r="L44" s="72">
        <v>0</v>
      </c>
      <c r="M44" s="72">
        <v>0</v>
      </c>
      <c r="N44" s="72">
        <v>3</v>
      </c>
      <c r="O44" s="73">
        <v>5</v>
      </c>
    </row>
    <row r="45" spans="1:15" ht="78.75" x14ac:dyDescent="0.25">
      <c r="A45" s="67">
        <v>27</v>
      </c>
      <c r="B45" s="68" t="s">
        <v>74</v>
      </c>
      <c r="C45" s="69" t="s">
        <v>125</v>
      </c>
      <c r="D45" s="76" t="s">
        <v>530</v>
      </c>
      <c r="E45" s="70" t="s">
        <v>126</v>
      </c>
      <c r="F45" s="70" t="s">
        <v>529</v>
      </c>
      <c r="G45" s="71" t="s">
        <v>97</v>
      </c>
      <c r="H45" s="72">
        <v>2326065</v>
      </c>
      <c r="I45" s="73">
        <v>3175406</v>
      </c>
      <c r="J45" s="72">
        <v>0</v>
      </c>
      <c r="K45" s="73">
        <v>523985</v>
      </c>
      <c r="L45" s="72">
        <v>0</v>
      </c>
      <c r="M45" s="72">
        <v>0</v>
      </c>
      <c r="N45" s="72">
        <v>703706</v>
      </c>
      <c r="O45" s="73">
        <v>815903</v>
      </c>
    </row>
    <row r="46" spans="1:15" ht="31.5" x14ac:dyDescent="0.25">
      <c r="A46" s="67">
        <v>28</v>
      </c>
      <c r="B46" s="68" t="s">
        <v>74</v>
      </c>
      <c r="C46" s="69" t="s">
        <v>127</v>
      </c>
      <c r="D46" s="76" t="s">
        <v>128</v>
      </c>
      <c r="E46" s="70" t="s">
        <v>65</v>
      </c>
      <c r="F46" s="70" t="s">
        <v>129</v>
      </c>
      <c r="G46" s="71" t="s">
        <v>130</v>
      </c>
      <c r="H46" s="72">
        <v>0</v>
      </c>
      <c r="I46" s="73">
        <v>3065300</v>
      </c>
      <c r="J46" s="72">
        <v>0</v>
      </c>
      <c r="K46" s="79">
        <v>1965242</v>
      </c>
      <c r="L46" s="72">
        <v>0</v>
      </c>
      <c r="M46" s="72">
        <v>0</v>
      </c>
      <c r="N46" s="72">
        <v>0</v>
      </c>
      <c r="O46" s="73">
        <v>74385</v>
      </c>
    </row>
    <row r="47" spans="1:15" ht="47.25" x14ac:dyDescent="0.25">
      <c r="A47" s="67">
        <v>29</v>
      </c>
      <c r="B47" s="68" t="s">
        <v>74</v>
      </c>
      <c r="C47" s="69" t="s">
        <v>127</v>
      </c>
      <c r="D47" s="76" t="s">
        <v>131</v>
      </c>
      <c r="E47" s="70" t="s">
        <v>65</v>
      </c>
      <c r="F47" s="70" t="s">
        <v>132</v>
      </c>
      <c r="G47" s="71" t="s">
        <v>133</v>
      </c>
      <c r="H47" s="72">
        <v>0</v>
      </c>
      <c r="I47" s="73">
        <v>494667</v>
      </c>
      <c r="J47" s="72">
        <v>0</v>
      </c>
      <c r="K47" s="73">
        <v>385412</v>
      </c>
      <c r="L47" s="72">
        <v>0</v>
      </c>
      <c r="M47" s="72">
        <v>0</v>
      </c>
      <c r="N47" s="72">
        <v>0</v>
      </c>
      <c r="O47" s="73">
        <v>2325</v>
      </c>
    </row>
    <row r="48" spans="1:15" ht="31.5" x14ac:dyDescent="0.25">
      <c r="A48" s="67">
        <v>30</v>
      </c>
      <c r="B48" s="68" t="s">
        <v>74</v>
      </c>
      <c r="C48" s="69" t="s">
        <v>127</v>
      </c>
      <c r="D48" s="76" t="s">
        <v>134</v>
      </c>
      <c r="E48" s="70" t="s">
        <v>65</v>
      </c>
      <c r="F48" s="70" t="s">
        <v>135</v>
      </c>
      <c r="G48" s="71" t="s">
        <v>136</v>
      </c>
      <c r="H48" s="72">
        <v>0</v>
      </c>
      <c r="I48" s="73">
        <v>44685</v>
      </c>
      <c r="J48" s="72">
        <v>0</v>
      </c>
      <c r="K48" s="73">
        <v>7000</v>
      </c>
      <c r="L48" s="72">
        <v>0</v>
      </c>
      <c r="M48" s="72">
        <v>0</v>
      </c>
      <c r="N48" s="72">
        <v>0</v>
      </c>
      <c r="O48" s="73">
        <v>2325</v>
      </c>
    </row>
    <row r="49" spans="1:15" ht="31.5" x14ac:dyDescent="0.25">
      <c r="A49" s="67">
        <v>31</v>
      </c>
      <c r="B49" s="68" t="s">
        <v>74</v>
      </c>
      <c r="C49" s="69" t="s">
        <v>127</v>
      </c>
      <c r="D49" s="76" t="s">
        <v>586</v>
      </c>
      <c r="E49" s="70" t="s">
        <v>138</v>
      </c>
      <c r="F49" s="70" t="s">
        <v>587</v>
      </c>
      <c r="G49" s="71" t="s">
        <v>588</v>
      </c>
      <c r="H49" s="72">
        <v>0</v>
      </c>
      <c r="I49" s="73">
        <v>384706</v>
      </c>
      <c r="J49" s="72">
        <v>0</v>
      </c>
      <c r="K49" s="73">
        <v>222549</v>
      </c>
      <c r="L49" s="72">
        <v>0</v>
      </c>
      <c r="M49" s="72">
        <v>0</v>
      </c>
      <c r="N49" s="72">
        <v>0</v>
      </c>
      <c r="O49" s="73">
        <v>4649</v>
      </c>
    </row>
    <row r="50" spans="1:15" ht="31.5" x14ac:dyDescent="0.25">
      <c r="A50" s="67">
        <v>32</v>
      </c>
      <c r="B50" s="68" t="s">
        <v>74</v>
      </c>
      <c r="C50" s="69" t="s">
        <v>127</v>
      </c>
      <c r="D50" s="76" t="s">
        <v>585</v>
      </c>
      <c r="E50" s="70" t="s">
        <v>472</v>
      </c>
      <c r="F50" s="70" t="s">
        <v>473</v>
      </c>
      <c r="G50" s="71" t="s">
        <v>519</v>
      </c>
      <c r="H50" s="72">
        <v>0</v>
      </c>
      <c r="I50" s="73">
        <v>50</v>
      </c>
      <c r="J50" s="72">
        <v>0</v>
      </c>
      <c r="K50" s="73">
        <v>0</v>
      </c>
      <c r="L50" s="72">
        <v>0</v>
      </c>
      <c r="M50" s="72">
        <v>0</v>
      </c>
      <c r="N50" s="72">
        <v>0</v>
      </c>
      <c r="O50" s="73">
        <v>50</v>
      </c>
    </row>
    <row r="51" spans="1:15" ht="31.5" x14ac:dyDescent="0.25">
      <c r="A51" s="77">
        <v>33</v>
      </c>
      <c r="B51" s="68" t="s">
        <v>74</v>
      </c>
      <c r="C51" s="69" t="s">
        <v>127</v>
      </c>
      <c r="D51" s="76" t="s">
        <v>137</v>
      </c>
      <c r="E51" s="70" t="s">
        <v>138</v>
      </c>
      <c r="F51" s="70" t="s">
        <v>139</v>
      </c>
      <c r="G51" s="71" t="s">
        <v>140</v>
      </c>
      <c r="H51" s="72">
        <v>0</v>
      </c>
      <c r="I51" s="73">
        <v>71770</v>
      </c>
      <c r="J51" s="72">
        <v>0</v>
      </c>
      <c r="K51" s="73">
        <v>11537</v>
      </c>
      <c r="L51" s="72">
        <v>0</v>
      </c>
      <c r="M51" s="72">
        <v>0</v>
      </c>
      <c r="N51" s="72">
        <v>0</v>
      </c>
      <c r="O51" s="73">
        <v>2325</v>
      </c>
    </row>
    <row r="52" spans="1:15" ht="31.5" x14ac:dyDescent="0.25">
      <c r="A52" s="77">
        <v>34</v>
      </c>
      <c r="B52" s="68" t="s">
        <v>74</v>
      </c>
      <c r="C52" s="69" t="s">
        <v>127</v>
      </c>
      <c r="D52" s="76" t="s">
        <v>141</v>
      </c>
      <c r="E52" s="70" t="s">
        <v>65</v>
      </c>
      <c r="F52" s="70" t="s">
        <v>142</v>
      </c>
      <c r="G52" s="71" t="s">
        <v>143</v>
      </c>
      <c r="H52" s="72">
        <v>0</v>
      </c>
      <c r="I52" s="73">
        <v>168449</v>
      </c>
      <c r="J52" s="72">
        <v>0</v>
      </c>
      <c r="K52" s="73">
        <v>148130</v>
      </c>
      <c r="L52" s="72">
        <v>0</v>
      </c>
      <c r="M52" s="72">
        <v>0</v>
      </c>
      <c r="N52" s="72">
        <v>0</v>
      </c>
      <c r="O52" s="73">
        <v>9066</v>
      </c>
    </row>
    <row r="53" spans="1:15" ht="31.5" x14ac:dyDescent="0.25">
      <c r="A53" s="77">
        <v>35</v>
      </c>
      <c r="B53" s="68" t="s">
        <v>74</v>
      </c>
      <c r="C53" s="69" t="s">
        <v>127</v>
      </c>
      <c r="D53" s="76" t="s">
        <v>144</v>
      </c>
      <c r="E53" s="70" t="s">
        <v>145</v>
      </c>
      <c r="F53" s="70" t="s">
        <v>146</v>
      </c>
      <c r="G53" s="71" t="s">
        <v>147</v>
      </c>
      <c r="H53" s="72">
        <v>0</v>
      </c>
      <c r="I53" s="73">
        <v>1797805</v>
      </c>
      <c r="J53" s="72">
        <v>0</v>
      </c>
      <c r="K53" s="73">
        <v>384905</v>
      </c>
      <c r="L53" s="72">
        <v>0</v>
      </c>
      <c r="M53" s="72">
        <v>0</v>
      </c>
      <c r="N53" s="72">
        <v>0</v>
      </c>
      <c r="O53" s="73">
        <v>32162</v>
      </c>
    </row>
    <row r="54" spans="1:15" ht="31.5" x14ac:dyDescent="0.25">
      <c r="A54" s="77">
        <v>36</v>
      </c>
      <c r="B54" s="68" t="s">
        <v>74</v>
      </c>
      <c r="C54" s="69" t="s">
        <v>127</v>
      </c>
      <c r="D54" s="76" t="s">
        <v>148</v>
      </c>
      <c r="E54" s="70" t="s">
        <v>65</v>
      </c>
      <c r="F54" s="70" t="s">
        <v>149</v>
      </c>
      <c r="G54" s="71" t="s">
        <v>77</v>
      </c>
      <c r="H54" s="72">
        <v>0</v>
      </c>
      <c r="I54" s="73">
        <v>7217205</v>
      </c>
      <c r="J54" s="72">
        <v>0</v>
      </c>
      <c r="K54" s="73">
        <v>8205</v>
      </c>
      <c r="L54" s="72">
        <v>0</v>
      </c>
      <c r="M54" s="72">
        <v>0</v>
      </c>
      <c r="N54" s="72">
        <v>0</v>
      </c>
      <c r="O54" s="73">
        <v>9298</v>
      </c>
    </row>
    <row r="55" spans="1:15" ht="47.25" x14ac:dyDescent="0.25">
      <c r="A55" s="77">
        <v>37</v>
      </c>
      <c r="B55" s="68" t="s">
        <v>74</v>
      </c>
      <c r="C55" s="69" t="s">
        <v>127</v>
      </c>
      <c r="D55" s="76" t="s">
        <v>150</v>
      </c>
      <c r="E55" s="70" t="s">
        <v>65</v>
      </c>
      <c r="F55" s="70" t="s">
        <v>151</v>
      </c>
      <c r="G55" s="71" t="s">
        <v>152</v>
      </c>
      <c r="H55" s="72">
        <v>0</v>
      </c>
      <c r="I55" s="73">
        <v>399782</v>
      </c>
      <c r="J55" s="72">
        <v>0</v>
      </c>
      <c r="K55" s="73">
        <v>395624</v>
      </c>
      <c r="L55" s="72">
        <v>0</v>
      </c>
      <c r="M55" s="72">
        <v>0</v>
      </c>
      <c r="N55" s="72">
        <v>0</v>
      </c>
      <c r="O55" s="73">
        <v>465</v>
      </c>
    </row>
    <row r="56" spans="1:15" ht="31.5" x14ac:dyDescent="0.25">
      <c r="A56" s="77">
        <v>38</v>
      </c>
      <c r="B56" s="68" t="s">
        <v>74</v>
      </c>
      <c r="C56" s="69" t="s">
        <v>153</v>
      </c>
      <c r="D56" s="76" t="s">
        <v>154</v>
      </c>
      <c r="E56" s="70" t="s">
        <v>155</v>
      </c>
      <c r="F56" s="70" t="s">
        <v>156</v>
      </c>
      <c r="G56" s="71" t="s">
        <v>157</v>
      </c>
      <c r="H56" s="72">
        <v>0</v>
      </c>
      <c r="I56" s="73">
        <v>7286</v>
      </c>
      <c r="J56" s="72">
        <v>0</v>
      </c>
      <c r="K56" s="73">
        <v>2335</v>
      </c>
      <c r="L56" s="72">
        <v>0</v>
      </c>
      <c r="M56" s="72">
        <v>0</v>
      </c>
      <c r="N56" s="72">
        <v>0</v>
      </c>
      <c r="O56" s="73">
        <v>500</v>
      </c>
    </row>
    <row r="57" spans="1:15" ht="47.25" x14ac:dyDescent="0.25">
      <c r="A57" s="77">
        <v>39</v>
      </c>
      <c r="B57" s="68" t="s">
        <v>74</v>
      </c>
      <c r="C57" s="69" t="s">
        <v>159</v>
      </c>
      <c r="D57" s="76" t="s">
        <v>538</v>
      </c>
      <c r="E57" s="70" t="s">
        <v>65</v>
      </c>
      <c r="F57" s="70" t="s">
        <v>539</v>
      </c>
      <c r="G57" s="71" t="s">
        <v>120</v>
      </c>
      <c r="H57" s="72">
        <v>0</v>
      </c>
      <c r="I57" s="73">
        <v>91864</v>
      </c>
      <c r="J57" s="72">
        <v>0</v>
      </c>
      <c r="K57" s="73">
        <v>69780</v>
      </c>
      <c r="L57" s="72">
        <v>0</v>
      </c>
      <c r="M57" s="72">
        <v>0</v>
      </c>
      <c r="N57" s="72">
        <v>0</v>
      </c>
      <c r="O57" s="73">
        <v>11000</v>
      </c>
    </row>
    <row r="58" spans="1:15" ht="31.5" customHeight="1" x14ac:dyDescent="0.25">
      <c r="A58" s="77">
        <v>40</v>
      </c>
      <c r="B58" s="68" t="s">
        <v>74</v>
      </c>
      <c r="C58" s="69" t="s">
        <v>653</v>
      </c>
      <c r="D58" s="76" t="s">
        <v>161</v>
      </c>
      <c r="E58" s="70" t="s">
        <v>65</v>
      </c>
      <c r="F58" s="70" t="s">
        <v>162</v>
      </c>
      <c r="G58" s="71" t="s">
        <v>285</v>
      </c>
      <c r="H58" s="72">
        <v>0</v>
      </c>
      <c r="I58" s="73">
        <v>2150</v>
      </c>
      <c r="J58" s="72">
        <v>0</v>
      </c>
      <c r="K58" s="73">
        <v>0</v>
      </c>
      <c r="L58" s="72">
        <v>0</v>
      </c>
      <c r="M58" s="72">
        <v>0</v>
      </c>
      <c r="N58" s="72">
        <v>0</v>
      </c>
      <c r="O58" s="73">
        <v>2</v>
      </c>
    </row>
    <row r="59" spans="1:15" ht="31.5" x14ac:dyDescent="0.25">
      <c r="A59" s="77">
        <v>41</v>
      </c>
      <c r="B59" s="68" t="s">
        <v>74</v>
      </c>
      <c r="C59" s="69" t="s">
        <v>653</v>
      </c>
      <c r="D59" s="76" t="s">
        <v>163</v>
      </c>
      <c r="E59" s="70" t="s">
        <v>65</v>
      </c>
      <c r="F59" s="70" t="s">
        <v>164</v>
      </c>
      <c r="G59" s="71" t="s">
        <v>285</v>
      </c>
      <c r="H59" s="72">
        <v>0</v>
      </c>
      <c r="I59" s="73">
        <v>33000</v>
      </c>
      <c r="J59" s="72">
        <v>0</v>
      </c>
      <c r="K59" s="73">
        <v>0</v>
      </c>
      <c r="L59" s="72">
        <v>0</v>
      </c>
      <c r="M59" s="72">
        <v>0</v>
      </c>
      <c r="N59" s="72">
        <v>0</v>
      </c>
      <c r="O59" s="73">
        <v>2</v>
      </c>
    </row>
    <row r="60" spans="1:15" ht="31.5" x14ac:dyDescent="0.25">
      <c r="A60" s="77">
        <v>42</v>
      </c>
      <c r="B60" s="68" t="s">
        <v>74</v>
      </c>
      <c r="C60" s="69" t="s">
        <v>653</v>
      </c>
      <c r="D60" s="76" t="s">
        <v>165</v>
      </c>
      <c r="E60" s="70" t="s">
        <v>166</v>
      </c>
      <c r="F60" s="70" t="s">
        <v>167</v>
      </c>
      <c r="G60" s="71" t="s">
        <v>97</v>
      </c>
      <c r="H60" s="72">
        <v>0</v>
      </c>
      <c r="I60" s="73">
        <v>135374</v>
      </c>
      <c r="J60" s="72">
        <v>0</v>
      </c>
      <c r="K60" s="73">
        <v>80374</v>
      </c>
      <c r="L60" s="72">
        <v>0</v>
      </c>
      <c r="M60" s="72">
        <v>0</v>
      </c>
      <c r="N60" s="72">
        <v>0</v>
      </c>
      <c r="O60" s="73">
        <v>5000</v>
      </c>
    </row>
    <row r="61" spans="1:15" ht="47.25" x14ac:dyDescent="0.25">
      <c r="A61" s="77">
        <v>43</v>
      </c>
      <c r="B61" s="68" t="s">
        <v>74</v>
      </c>
      <c r="C61" s="69" t="s">
        <v>168</v>
      </c>
      <c r="D61" s="76" t="s">
        <v>169</v>
      </c>
      <c r="E61" s="70" t="s">
        <v>170</v>
      </c>
      <c r="F61" s="70" t="s">
        <v>171</v>
      </c>
      <c r="G61" s="71" t="s">
        <v>407</v>
      </c>
      <c r="H61" s="72">
        <v>0</v>
      </c>
      <c r="I61" s="73">
        <v>1265467</v>
      </c>
      <c r="J61" s="72">
        <v>0</v>
      </c>
      <c r="K61" s="73">
        <v>294605</v>
      </c>
      <c r="L61" s="72">
        <v>0</v>
      </c>
      <c r="M61" s="72">
        <v>0</v>
      </c>
      <c r="N61" s="72">
        <v>0</v>
      </c>
      <c r="O61" s="73">
        <v>9501</v>
      </c>
    </row>
    <row r="62" spans="1:15" ht="47.25" x14ac:dyDescent="0.25">
      <c r="A62" s="77">
        <v>44</v>
      </c>
      <c r="B62" s="68" t="s">
        <v>74</v>
      </c>
      <c r="C62" s="69" t="s">
        <v>172</v>
      </c>
      <c r="D62" s="76" t="s">
        <v>173</v>
      </c>
      <c r="E62" s="70" t="s">
        <v>174</v>
      </c>
      <c r="F62" s="70" t="s">
        <v>175</v>
      </c>
      <c r="G62" s="71" t="s">
        <v>249</v>
      </c>
      <c r="H62" s="72">
        <v>0</v>
      </c>
      <c r="I62" s="73">
        <v>60880</v>
      </c>
      <c r="J62" s="72">
        <v>0</v>
      </c>
      <c r="K62" s="73">
        <v>13980</v>
      </c>
      <c r="L62" s="72">
        <v>0</v>
      </c>
      <c r="M62" s="72">
        <v>0</v>
      </c>
      <c r="N62" s="72">
        <v>0</v>
      </c>
      <c r="O62" s="73">
        <v>11380</v>
      </c>
    </row>
    <row r="63" spans="1:15" ht="63" x14ac:dyDescent="0.25">
      <c r="A63" s="77">
        <v>45</v>
      </c>
      <c r="B63" s="68" t="s">
        <v>74</v>
      </c>
      <c r="C63" s="69" t="s">
        <v>172</v>
      </c>
      <c r="D63" s="76" t="s">
        <v>176</v>
      </c>
      <c r="E63" s="70" t="s">
        <v>177</v>
      </c>
      <c r="F63" s="70" t="s">
        <v>178</v>
      </c>
      <c r="G63" s="71" t="s">
        <v>97</v>
      </c>
      <c r="H63" s="72">
        <v>0</v>
      </c>
      <c r="I63" s="73">
        <v>34834</v>
      </c>
      <c r="J63" s="72">
        <v>0</v>
      </c>
      <c r="K63" s="73">
        <v>16335</v>
      </c>
      <c r="L63" s="72">
        <v>0</v>
      </c>
      <c r="M63" s="72">
        <v>0</v>
      </c>
      <c r="N63" s="72">
        <v>0</v>
      </c>
      <c r="O63" s="73">
        <v>4000</v>
      </c>
    </row>
    <row r="64" spans="1:15" ht="31.5" x14ac:dyDescent="0.25">
      <c r="A64" s="77">
        <v>46</v>
      </c>
      <c r="B64" s="68" t="s">
        <v>74</v>
      </c>
      <c r="C64" s="69" t="s">
        <v>172</v>
      </c>
      <c r="D64" s="76" t="s">
        <v>180</v>
      </c>
      <c r="E64" s="70" t="s">
        <v>174</v>
      </c>
      <c r="F64" s="70" t="s">
        <v>181</v>
      </c>
      <c r="G64" s="71" t="s">
        <v>51</v>
      </c>
      <c r="H64" s="72">
        <v>0</v>
      </c>
      <c r="I64" s="73">
        <v>64895</v>
      </c>
      <c r="J64" s="72">
        <v>0</v>
      </c>
      <c r="K64" s="73">
        <v>52653</v>
      </c>
      <c r="L64" s="72">
        <v>0</v>
      </c>
      <c r="M64" s="72">
        <v>0</v>
      </c>
      <c r="N64" s="72">
        <v>0</v>
      </c>
      <c r="O64" s="73">
        <v>12242</v>
      </c>
    </row>
    <row r="65" spans="1:15" ht="31.5" x14ac:dyDescent="0.25">
      <c r="A65" s="77">
        <v>47</v>
      </c>
      <c r="B65" s="68" t="s">
        <v>74</v>
      </c>
      <c r="C65" s="69" t="s">
        <v>172</v>
      </c>
      <c r="D65" s="76" t="s">
        <v>182</v>
      </c>
      <c r="E65" s="70" t="s">
        <v>183</v>
      </c>
      <c r="F65" s="70" t="s">
        <v>184</v>
      </c>
      <c r="G65" s="71" t="s">
        <v>285</v>
      </c>
      <c r="H65" s="72">
        <v>0</v>
      </c>
      <c r="I65" s="73">
        <v>63000</v>
      </c>
      <c r="J65" s="72">
        <v>0</v>
      </c>
      <c r="K65" s="73">
        <v>0</v>
      </c>
      <c r="L65" s="72">
        <v>0</v>
      </c>
      <c r="M65" s="72">
        <v>0</v>
      </c>
      <c r="N65" s="72">
        <v>0</v>
      </c>
      <c r="O65" s="73">
        <v>1</v>
      </c>
    </row>
    <row r="66" spans="1:15" ht="31.5" x14ac:dyDescent="0.25">
      <c r="A66" s="77">
        <v>48</v>
      </c>
      <c r="B66" s="68" t="s">
        <v>74</v>
      </c>
      <c r="C66" s="69" t="s">
        <v>172</v>
      </c>
      <c r="D66" s="76" t="s">
        <v>185</v>
      </c>
      <c r="E66" s="70" t="s">
        <v>65</v>
      </c>
      <c r="F66" s="70" t="s">
        <v>186</v>
      </c>
      <c r="G66" s="71" t="s">
        <v>285</v>
      </c>
      <c r="H66" s="72">
        <v>0</v>
      </c>
      <c r="I66" s="73">
        <v>4000</v>
      </c>
      <c r="J66" s="72">
        <v>0</v>
      </c>
      <c r="K66" s="73">
        <v>0</v>
      </c>
      <c r="L66" s="72">
        <v>0</v>
      </c>
      <c r="M66" s="72">
        <v>0</v>
      </c>
      <c r="N66" s="72">
        <v>0</v>
      </c>
      <c r="O66" s="73">
        <v>1</v>
      </c>
    </row>
    <row r="67" spans="1:15" ht="47.25" x14ac:dyDescent="0.25">
      <c r="A67" s="77">
        <v>49</v>
      </c>
      <c r="B67" s="68" t="s">
        <v>74</v>
      </c>
      <c r="C67" s="69" t="s">
        <v>172</v>
      </c>
      <c r="D67" s="76" t="s">
        <v>537</v>
      </c>
      <c r="E67" s="70" t="s">
        <v>174</v>
      </c>
      <c r="F67" s="70" t="s">
        <v>187</v>
      </c>
      <c r="G67" s="71" t="s">
        <v>218</v>
      </c>
      <c r="H67" s="72">
        <v>0</v>
      </c>
      <c r="I67" s="73">
        <v>10000</v>
      </c>
      <c r="J67" s="72">
        <v>0</v>
      </c>
      <c r="K67" s="73">
        <v>0</v>
      </c>
      <c r="L67" s="72">
        <v>0</v>
      </c>
      <c r="M67" s="72">
        <v>0</v>
      </c>
      <c r="N67" s="72">
        <v>0</v>
      </c>
      <c r="O67" s="73">
        <v>1</v>
      </c>
    </row>
    <row r="68" spans="1:15" ht="31.5" x14ac:dyDescent="0.25">
      <c r="A68" s="77">
        <v>50</v>
      </c>
      <c r="B68" s="68" t="s">
        <v>74</v>
      </c>
      <c r="C68" s="69" t="s">
        <v>172</v>
      </c>
      <c r="D68" s="76" t="s">
        <v>188</v>
      </c>
      <c r="E68" s="70" t="s">
        <v>174</v>
      </c>
      <c r="F68" s="70" t="s">
        <v>189</v>
      </c>
      <c r="G68" s="71" t="s">
        <v>218</v>
      </c>
      <c r="H68" s="72">
        <v>0</v>
      </c>
      <c r="I68" s="73">
        <v>15470</v>
      </c>
      <c r="J68" s="72">
        <v>0</v>
      </c>
      <c r="K68" s="73">
        <v>0</v>
      </c>
      <c r="L68" s="72">
        <v>0</v>
      </c>
      <c r="M68" s="72">
        <v>0</v>
      </c>
      <c r="N68" s="72">
        <v>0</v>
      </c>
      <c r="O68" s="73">
        <v>1</v>
      </c>
    </row>
    <row r="69" spans="1:15" ht="63" x14ac:dyDescent="0.25">
      <c r="A69" s="77">
        <v>51</v>
      </c>
      <c r="B69" s="68" t="s">
        <v>74</v>
      </c>
      <c r="C69" s="69" t="s">
        <v>172</v>
      </c>
      <c r="D69" s="76" t="s">
        <v>190</v>
      </c>
      <c r="E69" s="70" t="s">
        <v>191</v>
      </c>
      <c r="F69" s="70" t="s">
        <v>179</v>
      </c>
      <c r="G69" s="71" t="s">
        <v>101</v>
      </c>
      <c r="H69" s="72">
        <v>0</v>
      </c>
      <c r="I69" s="73">
        <v>10147</v>
      </c>
      <c r="J69" s="72">
        <v>0</v>
      </c>
      <c r="K69" s="73">
        <v>3765</v>
      </c>
      <c r="L69" s="72">
        <v>0</v>
      </c>
      <c r="M69" s="72">
        <v>0</v>
      </c>
      <c r="N69" s="72">
        <v>0</v>
      </c>
      <c r="O69" s="73">
        <v>2000</v>
      </c>
    </row>
    <row r="70" spans="1:15" ht="63" x14ac:dyDescent="0.25">
      <c r="A70" s="77">
        <v>52</v>
      </c>
      <c r="B70" s="68" t="s">
        <v>74</v>
      </c>
      <c r="C70" s="69" t="s">
        <v>172</v>
      </c>
      <c r="D70" s="76" t="s">
        <v>579</v>
      </c>
      <c r="E70" s="70" t="s">
        <v>580</v>
      </c>
      <c r="F70" s="70" t="s">
        <v>581</v>
      </c>
      <c r="G70" s="71" t="s">
        <v>160</v>
      </c>
      <c r="H70" s="72">
        <v>0</v>
      </c>
      <c r="I70" s="73">
        <v>19000</v>
      </c>
      <c r="J70" s="72">
        <v>0</v>
      </c>
      <c r="K70" s="73">
        <v>0</v>
      </c>
      <c r="L70" s="72">
        <v>0</v>
      </c>
      <c r="M70" s="72">
        <v>0</v>
      </c>
      <c r="N70" s="72">
        <v>0</v>
      </c>
      <c r="O70" s="73">
        <v>9000</v>
      </c>
    </row>
    <row r="71" spans="1:15" ht="31.5" x14ac:dyDescent="0.25">
      <c r="A71" s="77">
        <v>53</v>
      </c>
      <c r="B71" s="68" t="s">
        <v>74</v>
      </c>
      <c r="C71" s="69" t="s">
        <v>172</v>
      </c>
      <c r="D71" s="76" t="s">
        <v>67</v>
      </c>
      <c r="E71" s="70" t="s">
        <v>472</v>
      </c>
      <c r="F71" s="70" t="s">
        <v>179</v>
      </c>
      <c r="G71" s="71" t="s">
        <v>519</v>
      </c>
      <c r="H71" s="72">
        <v>0</v>
      </c>
      <c r="I71" s="73">
        <v>6413</v>
      </c>
      <c r="J71" s="72">
        <v>0</v>
      </c>
      <c r="K71" s="73">
        <v>0</v>
      </c>
      <c r="L71" s="72">
        <v>0</v>
      </c>
      <c r="M71" s="72">
        <v>0</v>
      </c>
      <c r="N71" s="72">
        <v>0</v>
      </c>
      <c r="O71" s="73">
        <v>6413</v>
      </c>
    </row>
    <row r="72" spans="1:15" ht="47.25" x14ac:dyDescent="0.25">
      <c r="A72" s="77">
        <v>54</v>
      </c>
      <c r="B72" s="68" t="s">
        <v>74</v>
      </c>
      <c r="C72" s="69" t="s">
        <v>192</v>
      </c>
      <c r="D72" s="76" t="s">
        <v>67</v>
      </c>
      <c r="E72" s="70" t="s">
        <v>193</v>
      </c>
      <c r="F72" s="70" t="s">
        <v>194</v>
      </c>
      <c r="G72" s="71" t="s">
        <v>519</v>
      </c>
      <c r="H72" s="72">
        <v>0</v>
      </c>
      <c r="I72" s="73">
        <v>1958</v>
      </c>
      <c r="J72" s="72">
        <v>0</v>
      </c>
      <c r="K72" s="73">
        <v>0</v>
      </c>
      <c r="L72" s="72">
        <v>0</v>
      </c>
      <c r="M72" s="72">
        <v>0</v>
      </c>
      <c r="N72" s="72">
        <v>0</v>
      </c>
      <c r="O72" s="73">
        <v>1958</v>
      </c>
    </row>
    <row r="73" spans="1:15" ht="31.5" x14ac:dyDescent="0.25">
      <c r="A73" s="77">
        <v>55</v>
      </c>
      <c r="B73" s="68" t="s">
        <v>74</v>
      </c>
      <c r="C73" s="69" t="s">
        <v>653</v>
      </c>
      <c r="D73" s="76" t="s">
        <v>479</v>
      </c>
      <c r="E73" s="70" t="s">
        <v>472</v>
      </c>
      <c r="F73" s="70" t="s">
        <v>480</v>
      </c>
      <c r="G73" s="71" t="s">
        <v>300</v>
      </c>
      <c r="H73" s="72">
        <v>0</v>
      </c>
      <c r="I73" s="73">
        <v>560937</v>
      </c>
      <c r="J73" s="72">
        <v>0</v>
      </c>
      <c r="K73" s="73">
        <v>539237</v>
      </c>
      <c r="L73" s="72">
        <v>0</v>
      </c>
      <c r="M73" s="72">
        <v>0</v>
      </c>
      <c r="N73" s="72">
        <v>0</v>
      </c>
      <c r="O73" s="73">
        <v>21700</v>
      </c>
    </row>
    <row r="74" spans="1:15" ht="31.5" x14ac:dyDescent="0.25">
      <c r="A74" s="77">
        <v>56</v>
      </c>
      <c r="B74" s="68" t="s">
        <v>74</v>
      </c>
      <c r="C74" s="69" t="s">
        <v>195</v>
      </c>
      <c r="D74" s="76" t="s">
        <v>196</v>
      </c>
      <c r="E74" s="70" t="s">
        <v>65</v>
      </c>
      <c r="F74" s="70" t="s">
        <v>197</v>
      </c>
      <c r="G74" s="71" t="s">
        <v>160</v>
      </c>
      <c r="H74" s="72">
        <v>0</v>
      </c>
      <c r="I74" s="73">
        <v>31500</v>
      </c>
      <c r="J74" s="72">
        <v>0</v>
      </c>
      <c r="K74" s="73">
        <v>0</v>
      </c>
      <c r="L74" s="72">
        <v>0</v>
      </c>
      <c r="M74" s="72">
        <v>0</v>
      </c>
      <c r="N74" s="72">
        <v>0</v>
      </c>
      <c r="O74" s="73">
        <v>40</v>
      </c>
    </row>
    <row r="75" spans="1:15" ht="47.25" x14ac:dyDescent="0.25">
      <c r="A75" s="77">
        <v>57</v>
      </c>
      <c r="B75" s="68" t="s">
        <v>74</v>
      </c>
      <c r="C75" s="69" t="s">
        <v>127</v>
      </c>
      <c r="D75" s="76" t="s">
        <v>198</v>
      </c>
      <c r="E75" s="70" t="s">
        <v>65</v>
      </c>
      <c r="F75" s="70" t="s">
        <v>199</v>
      </c>
      <c r="G75" s="71" t="s">
        <v>407</v>
      </c>
      <c r="H75" s="72">
        <v>0</v>
      </c>
      <c r="I75" s="73">
        <v>926773</v>
      </c>
      <c r="J75" s="72">
        <v>0</v>
      </c>
      <c r="K75" s="73">
        <v>680987</v>
      </c>
      <c r="L75" s="72">
        <v>0</v>
      </c>
      <c r="M75" s="72">
        <v>0</v>
      </c>
      <c r="N75" s="72">
        <v>0</v>
      </c>
      <c r="O75" s="73">
        <v>7902</v>
      </c>
    </row>
    <row r="76" spans="1:15" ht="31.5" x14ac:dyDescent="0.25">
      <c r="A76" s="77">
        <v>58</v>
      </c>
      <c r="B76" s="68" t="s">
        <v>74</v>
      </c>
      <c r="C76" s="69" t="s">
        <v>127</v>
      </c>
      <c r="D76" s="76" t="s">
        <v>201</v>
      </c>
      <c r="E76" s="70" t="s">
        <v>65</v>
      </c>
      <c r="F76" s="70" t="s">
        <v>202</v>
      </c>
      <c r="G76" s="71" t="s">
        <v>285</v>
      </c>
      <c r="H76" s="72">
        <v>0</v>
      </c>
      <c r="I76" s="73">
        <v>1945157</v>
      </c>
      <c r="J76" s="72">
        <v>0</v>
      </c>
      <c r="K76" s="73">
        <v>17445</v>
      </c>
      <c r="L76" s="72">
        <v>0</v>
      </c>
      <c r="M76" s="72">
        <v>0</v>
      </c>
      <c r="N76" s="72">
        <v>0</v>
      </c>
      <c r="O76" s="73">
        <v>7952</v>
      </c>
    </row>
    <row r="77" spans="1:15" ht="31.5" x14ac:dyDescent="0.25">
      <c r="A77" s="77">
        <v>59</v>
      </c>
      <c r="B77" s="68" t="s">
        <v>74</v>
      </c>
      <c r="C77" s="69" t="s">
        <v>653</v>
      </c>
      <c r="D77" s="76" t="s">
        <v>204</v>
      </c>
      <c r="E77" s="70" t="s">
        <v>205</v>
      </c>
      <c r="F77" s="70" t="s">
        <v>206</v>
      </c>
      <c r="G77" s="71" t="s">
        <v>207</v>
      </c>
      <c r="H77" s="72">
        <v>0</v>
      </c>
      <c r="I77" s="73">
        <v>1238392</v>
      </c>
      <c r="J77" s="72">
        <v>0</v>
      </c>
      <c r="K77" s="73">
        <v>909120</v>
      </c>
      <c r="L77" s="72">
        <v>0</v>
      </c>
      <c r="M77" s="72">
        <v>0</v>
      </c>
      <c r="N77" s="72">
        <v>0</v>
      </c>
      <c r="O77" s="73">
        <v>1520</v>
      </c>
    </row>
    <row r="78" spans="1:15" ht="78.75" x14ac:dyDescent="0.25">
      <c r="A78" s="77">
        <v>60</v>
      </c>
      <c r="B78" s="68" t="s">
        <v>74</v>
      </c>
      <c r="C78" s="69" t="s">
        <v>653</v>
      </c>
      <c r="D78" s="76" t="s">
        <v>208</v>
      </c>
      <c r="E78" s="70" t="s">
        <v>70</v>
      </c>
      <c r="F78" s="70" t="s">
        <v>209</v>
      </c>
      <c r="G78" s="71" t="s">
        <v>210</v>
      </c>
      <c r="H78" s="72">
        <v>23736711</v>
      </c>
      <c r="I78" s="78">
        <v>27527897</v>
      </c>
      <c r="J78" s="72">
        <v>19311326</v>
      </c>
      <c r="K78" s="79">
        <v>22356755</v>
      </c>
      <c r="L78" s="72">
        <v>0</v>
      </c>
      <c r="M78" s="72">
        <v>0</v>
      </c>
      <c r="N78" s="72">
        <v>2496125</v>
      </c>
      <c r="O78" s="79">
        <v>2885049</v>
      </c>
    </row>
    <row r="79" spans="1:15" ht="47.25" x14ac:dyDescent="0.25">
      <c r="A79" s="77">
        <v>61</v>
      </c>
      <c r="B79" s="68" t="s">
        <v>74</v>
      </c>
      <c r="C79" s="69" t="s">
        <v>653</v>
      </c>
      <c r="D79" s="76" t="s">
        <v>211</v>
      </c>
      <c r="E79" s="70" t="s">
        <v>65</v>
      </c>
      <c r="F79" s="70" t="s">
        <v>212</v>
      </c>
      <c r="G79" s="71" t="s">
        <v>215</v>
      </c>
      <c r="H79" s="72">
        <v>0</v>
      </c>
      <c r="I79" s="73">
        <v>1589382</v>
      </c>
      <c r="J79" s="72">
        <v>0</v>
      </c>
      <c r="K79" s="73">
        <v>885092</v>
      </c>
      <c r="L79" s="72">
        <v>0</v>
      </c>
      <c r="M79" s="72">
        <v>0</v>
      </c>
      <c r="N79" s="72">
        <v>0</v>
      </c>
      <c r="O79" s="73">
        <v>122761</v>
      </c>
    </row>
    <row r="80" spans="1:15" ht="63" x14ac:dyDescent="0.25">
      <c r="A80" s="77">
        <v>62</v>
      </c>
      <c r="B80" s="68" t="s">
        <v>74</v>
      </c>
      <c r="C80" s="69" t="s">
        <v>168</v>
      </c>
      <c r="D80" s="76" t="s">
        <v>213</v>
      </c>
      <c r="E80" s="70" t="s">
        <v>214</v>
      </c>
      <c r="F80" s="70" t="s">
        <v>536</v>
      </c>
      <c r="G80" s="71" t="s">
        <v>215</v>
      </c>
      <c r="H80" s="72">
        <v>5678032</v>
      </c>
      <c r="I80" s="73">
        <v>7414015</v>
      </c>
      <c r="J80" s="72">
        <v>0</v>
      </c>
      <c r="K80" s="73">
        <v>4445</v>
      </c>
      <c r="L80" s="72">
        <v>250000</v>
      </c>
      <c r="M80" s="72">
        <v>0</v>
      </c>
      <c r="N80" s="72">
        <v>2000</v>
      </c>
      <c r="O80" s="73">
        <v>2000</v>
      </c>
    </row>
    <row r="81" spans="1:15" ht="31.5" x14ac:dyDescent="0.25">
      <c r="A81" s="77">
        <v>63</v>
      </c>
      <c r="B81" s="68" t="s">
        <v>74</v>
      </c>
      <c r="C81" s="69" t="s">
        <v>653</v>
      </c>
      <c r="D81" s="76" t="s">
        <v>471</v>
      </c>
      <c r="E81" s="70" t="s">
        <v>472</v>
      </c>
      <c r="F81" s="70" t="s">
        <v>473</v>
      </c>
      <c r="G81" s="71" t="s">
        <v>271</v>
      </c>
      <c r="H81" s="72">
        <v>0</v>
      </c>
      <c r="I81" s="73">
        <v>47570</v>
      </c>
      <c r="J81" s="72">
        <v>0</v>
      </c>
      <c r="K81" s="73">
        <v>44456</v>
      </c>
      <c r="L81" s="72">
        <v>0</v>
      </c>
      <c r="M81" s="72">
        <v>0</v>
      </c>
      <c r="N81" s="72">
        <v>0</v>
      </c>
      <c r="O81" s="73">
        <v>3114</v>
      </c>
    </row>
    <row r="82" spans="1:15" ht="31.5" x14ac:dyDescent="0.25">
      <c r="A82" s="77">
        <v>64</v>
      </c>
      <c r="B82" s="68" t="s">
        <v>74</v>
      </c>
      <c r="C82" s="69" t="s">
        <v>168</v>
      </c>
      <c r="D82" s="76" t="s">
        <v>476</v>
      </c>
      <c r="E82" s="70" t="s">
        <v>477</v>
      </c>
      <c r="F82" s="70" t="s">
        <v>478</v>
      </c>
      <c r="G82" s="71" t="s">
        <v>535</v>
      </c>
      <c r="H82" s="72">
        <v>0</v>
      </c>
      <c r="I82" s="73">
        <v>1634478</v>
      </c>
      <c r="J82" s="72">
        <v>0</v>
      </c>
      <c r="K82" s="73">
        <v>1046755</v>
      </c>
      <c r="L82" s="72">
        <v>0</v>
      </c>
      <c r="M82" s="72">
        <v>0</v>
      </c>
      <c r="N82" s="72">
        <v>0</v>
      </c>
      <c r="O82" s="73">
        <v>6000</v>
      </c>
    </row>
    <row r="83" spans="1:15" ht="31.5" x14ac:dyDescent="0.25">
      <c r="A83" s="77">
        <v>65</v>
      </c>
      <c r="B83" s="68" t="s">
        <v>74</v>
      </c>
      <c r="C83" s="69" t="s">
        <v>168</v>
      </c>
      <c r="D83" s="76" t="s">
        <v>582</v>
      </c>
      <c r="E83" s="70" t="s">
        <v>583</v>
      </c>
      <c r="F83" s="70" t="s">
        <v>584</v>
      </c>
      <c r="G83" s="71" t="s">
        <v>285</v>
      </c>
      <c r="H83" s="72">
        <v>0</v>
      </c>
      <c r="I83" s="73">
        <v>3954</v>
      </c>
      <c r="J83" s="72">
        <v>0</v>
      </c>
      <c r="K83" s="73">
        <v>247</v>
      </c>
      <c r="L83" s="72">
        <v>0</v>
      </c>
      <c r="M83" s="72">
        <v>0</v>
      </c>
      <c r="N83" s="72">
        <v>0</v>
      </c>
      <c r="O83" s="73">
        <v>500</v>
      </c>
    </row>
    <row r="84" spans="1:15" ht="63" x14ac:dyDescent="0.25">
      <c r="A84" s="77">
        <v>66</v>
      </c>
      <c r="B84" s="68" t="s">
        <v>74</v>
      </c>
      <c r="C84" s="69" t="s">
        <v>168</v>
      </c>
      <c r="D84" s="76" t="s">
        <v>216</v>
      </c>
      <c r="E84" s="70" t="s">
        <v>145</v>
      </c>
      <c r="F84" s="70" t="s">
        <v>217</v>
      </c>
      <c r="G84" s="71" t="s">
        <v>218</v>
      </c>
      <c r="H84" s="72">
        <v>0</v>
      </c>
      <c r="I84" s="73">
        <v>10434073</v>
      </c>
      <c r="J84" s="72">
        <v>0</v>
      </c>
      <c r="K84" s="73">
        <v>0</v>
      </c>
      <c r="L84" s="72">
        <v>0</v>
      </c>
      <c r="M84" s="72">
        <v>0</v>
      </c>
      <c r="N84" s="72">
        <v>0</v>
      </c>
      <c r="O84" s="73">
        <v>1000</v>
      </c>
    </row>
    <row r="85" spans="1:15" s="82" customFormat="1" x14ac:dyDescent="0.25">
      <c r="A85" s="127" t="s">
        <v>466</v>
      </c>
      <c r="B85" s="127"/>
      <c r="C85" s="127"/>
      <c r="D85" s="127"/>
      <c r="E85" s="127"/>
      <c r="F85" s="127"/>
      <c r="G85" s="127"/>
      <c r="H85" s="81">
        <f t="shared" ref="H85:O85" si="2">SUM(H29:H84)</f>
        <v>72786391</v>
      </c>
      <c r="I85" s="81">
        <f t="shared" si="2"/>
        <v>142085038</v>
      </c>
      <c r="J85" s="81">
        <f t="shared" si="2"/>
        <v>28940199</v>
      </c>
      <c r="K85" s="81">
        <f t="shared" si="2"/>
        <v>44556353</v>
      </c>
      <c r="L85" s="81">
        <f t="shared" si="2"/>
        <v>250000</v>
      </c>
      <c r="M85" s="81">
        <f t="shared" si="2"/>
        <v>0</v>
      </c>
      <c r="N85" s="81">
        <f t="shared" si="2"/>
        <v>5467634</v>
      </c>
      <c r="O85" s="81">
        <f t="shared" si="2"/>
        <v>9892140</v>
      </c>
    </row>
    <row r="86" spans="1:15" ht="1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24.95" customHeight="1" x14ac:dyDescent="0.25">
      <c r="A87" s="122" t="s">
        <v>219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</row>
    <row r="88" spans="1:15" ht="19.5" x14ac:dyDescent="0.25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</row>
    <row r="89" spans="1:15" ht="45" customHeight="1" x14ac:dyDescent="0.25">
      <c r="A89" s="67">
        <v>67</v>
      </c>
      <c r="B89" s="68" t="s">
        <v>220</v>
      </c>
      <c r="C89" s="69" t="s">
        <v>221</v>
      </c>
      <c r="D89" s="76" t="s">
        <v>483</v>
      </c>
      <c r="E89" s="70" t="s">
        <v>484</v>
      </c>
      <c r="F89" s="70" t="s">
        <v>485</v>
      </c>
      <c r="G89" s="71" t="s">
        <v>375</v>
      </c>
      <c r="H89" s="72">
        <v>0</v>
      </c>
      <c r="I89" s="73">
        <v>34000</v>
      </c>
      <c r="J89" s="72">
        <v>0</v>
      </c>
      <c r="K89" s="73">
        <v>0</v>
      </c>
      <c r="L89" s="72">
        <v>0</v>
      </c>
      <c r="M89" s="72">
        <v>0</v>
      </c>
      <c r="N89" s="72">
        <v>0</v>
      </c>
      <c r="O89" s="73">
        <v>100</v>
      </c>
    </row>
    <row r="90" spans="1:15" ht="45" customHeight="1" x14ac:dyDescent="0.25">
      <c r="A90" s="67">
        <v>68</v>
      </c>
      <c r="B90" s="68" t="s">
        <v>220</v>
      </c>
      <c r="C90" s="69" t="s">
        <v>223</v>
      </c>
      <c r="D90" s="76" t="s">
        <v>486</v>
      </c>
      <c r="E90" s="70" t="s">
        <v>65</v>
      </c>
      <c r="F90" s="70" t="s">
        <v>487</v>
      </c>
      <c r="G90" s="71" t="s">
        <v>97</v>
      </c>
      <c r="H90" s="72">
        <v>0</v>
      </c>
      <c r="I90" s="73">
        <v>135564</v>
      </c>
      <c r="J90" s="72">
        <v>0</v>
      </c>
      <c r="K90" s="73">
        <v>0</v>
      </c>
      <c r="L90" s="72">
        <v>0</v>
      </c>
      <c r="M90" s="72">
        <v>0</v>
      </c>
      <c r="N90" s="72">
        <v>0</v>
      </c>
      <c r="O90" s="73">
        <v>2</v>
      </c>
    </row>
    <row r="91" spans="1:15" ht="45" customHeight="1" x14ac:dyDescent="0.25">
      <c r="A91" s="77">
        <v>69</v>
      </c>
      <c r="B91" s="68" t="s">
        <v>220</v>
      </c>
      <c r="C91" s="69" t="s">
        <v>223</v>
      </c>
      <c r="D91" s="76" t="s">
        <v>488</v>
      </c>
      <c r="E91" s="70" t="s">
        <v>65</v>
      </c>
      <c r="F91" s="70" t="s">
        <v>489</v>
      </c>
      <c r="G91" s="71" t="s">
        <v>97</v>
      </c>
      <c r="H91" s="72">
        <v>0</v>
      </c>
      <c r="I91" s="73">
        <v>185000</v>
      </c>
      <c r="J91" s="72">
        <v>0</v>
      </c>
      <c r="K91" s="73">
        <v>0</v>
      </c>
      <c r="L91" s="72">
        <v>0</v>
      </c>
      <c r="M91" s="72">
        <v>0</v>
      </c>
      <c r="N91" s="72">
        <v>0</v>
      </c>
      <c r="O91" s="73">
        <v>2</v>
      </c>
    </row>
    <row r="92" spans="1:15" ht="45" customHeight="1" x14ac:dyDescent="0.25">
      <c r="A92" s="77">
        <v>70</v>
      </c>
      <c r="B92" s="68" t="s">
        <v>220</v>
      </c>
      <c r="C92" s="69" t="s">
        <v>223</v>
      </c>
      <c r="D92" s="76" t="s">
        <v>490</v>
      </c>
      <c r="E92" s="70" t="s">
        <v>65</v>
      </c>
      <c r="F92" s="70" t="s">
        <v>491</v>
      </c>
      <c r="G92" s="71" t="s">
        <v>97</v>
      </c>
      <c r="H92" s="72">
        <v>0</v>
      </c>
      <c r="I92" s="73">
        <v>137133</v>
      </c>
      <c r="J92" s="72">
        <v>0</v>
      </c>
      <c r="K92" s="73">
        <v>0</v>
      </c>
      <c r="L92" s="72">
        <v>0</v>
      </c>
      <c r="M92" s="72">
        <v>0</v>
      </c>
      <c r="N92" s="72">
        <v>0</v>
      </c>
      <c r="O92" s="73">
        <v>14002</v>
      </c>
    </row>
    <row r="93" spans="1:15" ht="45" customHeight="1" x14ac:dyDescent="0.25">
      <c r="A93" s="77">
        <v>71</v>
      </c>
      <c r="B93" s="68" t="s">
        <v>220</v>
      </c>
      <c r="C93" s="69" t="s">
        <v>223</v>
      </c>
      <c r="D93" s="76" t="s">
        <v>492</v>
      </c>
      <c r="E93" s="70" t="s">
        <v>65</v>
      </c>
      <c r="F93" s="70" t="s">
        <v>493</v>
      </c>
      <c r="G93" s="71" t="s">
        <v>203</v>
      </c>
      <c r="H93" s="72">
        <v>0</v>
      </c>
      <c r="I93" s="73">
        <v>160000</v>
      </c>
      <c r="J93" s="72">
        <v>0</v>
      </c>
      <c r="K93" s="73">
        <v>0</v>
      </c>
      <c r="L93" s="72">
        <v>0</v>
      </c>
      <c r="M93" s="72">
        <v>0</v>
      </c>
      <c r="N93" s="72">
        <v>0</v>
      </c>
      <c r="O93" s="73">
        <v>2</v>
      </c>
    </row>
    <row r="94" spans="1:15" ht="45" customHeight="1" x14ac:dyDescent="0.25">
      <c r="A94" s="77">
        <v>72</v>
      </c>
      <c r="B94" s="68" t="s">
        <v>220</v>
      </c>
      <c r="C94" s="69" t="s">
        <v>223</v>
      </c>
      <c r="D94" s="76" t="s">
        <v>494</v>
      </c>
      <c r="E94" s="70" t="s">
        <v>65</v>
      </c>
      <c r="F94" s="70" t="s">
        <v>495</v>
      </c>
      <c r="G94" s="71" t="s">
        <v>329</v>
      </c>
      <c r="H94" s="72">
        <v>0</v>
      </c>
      <c r="I94" s="73">
        <v>335717</v>
      </c>
      <c r="J94" s="72">
        <v>0</v>
      </c>
      <c r="K94" s="73">
        <v>279764</v>
      </c>
      <c r="L94" s="72">
        <v>0</v>
      </c>
      <c r="M94" s="72">
        <v>0</v>
      </c>
      <c r="N94" s="72">
        <v>0</v>
      </c>
      <c r="O94" s="73">
        <v>2</v>
      </c>
    </row>
    <row r="95" spans="1:15" ht="45" customHeight="1" x14ac:dyDescent="0.25">
      <c r="A95" s="77">
        <v>73</v>
      </c>
      <c r="B95" s="68" t="s">
        <v>220</v>
      </c>
      <c r="C95" s="69" t="s">
        <v>223</v>
      </c>
      <c r="D95" s="76" t="s">
        <v>496</v>
      </c>
      <c r="E95" s="70" t="s">
        <v>65</v>
      </c>
      <c r="F95" s="70" t="s">
        <v>500</v>
      </c>
      <c r="G95" s="71" t="s">
        <v>249</v>
      </c>
      <c r="H95" s="72">
        <v>0</v>
      </c>
      <c r="I95" s="73">
        <v>206776</v>
      </c>
      <c r="J95" s="72">
        <v>0</v>
      </c>
      <c r="K95" s="73">
        <v>192714</v>
      </c>
      <c r="L95" s="72">
        <v>0</v>
      </c>
      <c r="M95" s="72">
        <v>0</v>
      </c>
      <c r="N95" s="72">
        <v>0</v>
      </c>
      <c r="O95" s="73">
        <v>2</v>
      </c>
    </row>
    <row r="96" spans="1:15" ht="45" customHeight="1" x14ac:dyDescent="0.25">
      <c r="A96" s="77">
        <v>74</v>
      </c>
      <c r="B96" s="68" t="s">
        <v>220</v>
      </c>
      <c r="C96" s="69" t="s">
        <v>223</v>
      </c>
      <c r="D96" s="76" t="s">
        <v>497</v>
      </c>
      <c r="E96" s="70" t="s">
        <v>65</v>
      </c>
      <c r="F96" s="70" t="s">
        <v>501</v>
      </c>
      <c r="G96" s="71" t="s">
        <v>158</v>
      </c>
      <c r="H96" s="72">
        <v>0</v>
      </c>
      <c r="I96" s="73">
        <v>223534</v>
      </c>
      <c r="J96" s="72">
        <v>0</v>
      </c>
      <c r="K96" s="73">
        <v>158325</v>
      </c>
      <c r="L96" s="72">
        <v>0</v>
      </c>
      <c r="M96" s="72">
        <v>0</v>
      </c>
      <c r="N96" s="72">
        <v>0</v>
      </c>
      <c r="O96" s="73">
        <v>65209</v>
      </c>
    </row>
    <row r="97" spans="1:15 6260:6260" ht="45" customHeight="1" x14ac:dyDescent="0.25">
      <c r="A97" s="77">
        <v>75</v>
      </c>
      <c r="B97" s="68" t="s">
        <v>220</v>
      </c>
      <c r="C97" s="69" t="s">
        <v>223</v>
      </c>
      <c r="D97" s="76" t="s">
        <v>498</v>
      </c>
      <c r="E97" s="70" t="s">
        <v>65</v>
      </c>
      <c r="F97" s="70" t="s">
        <v>502</v>
      </c>
      <c r="G97" s="71" t="s">
        <v>120</v>
      </c>
      <c r="H97" s="72">
        <v>0</v>
      </c>
      <c r="I97" s="73">
        <v>100222</v>
      </c>
      <c r="J97" s="72">
        <v>0</v>
      </c>
      <c r="K97" s="73">
        <v>17316</v>
      </c>
      <c r="L97" s="72">
        <v>0</v>
      </c>
      <c r="M97" s="72">
        <v>0</v>
      </c>
      <c r="N97" s="72">
        <v>0</v>
      </c>
      <c r="O97" s="73">
        <v>44689</v>
      </c>
      <c r="IFT97" s="48">
        <f>SUM(A97:IFS97)</f>
        <v>162302</v>
      </c>
    </row>
    <row r="98" spans="1:15 6260:6260" ht="45" customHeight="1" x14ac:dyDescent="0.25">
      <c r="A98" s="77">
        <v>76</v>
      </c>
      <c r="B98" s="68" t="s">
        <v>220</v>
      </c>
      <c r="C98" s="69" t="s">
        <v>223</v>
      </c>
      <c r="D98" s="76" t="s">
        <v>499</v>
      </c>
      <c r="E98" s="70" t="s">
        <v>65</v>
      </c>
      <c r="F98" s="70" t="s">
        <v>503</v>
      </c>
      <c r="G98" s="71" t="s">
        <v>160</v>
      </c>
      <c r="H98" s="72">
        <v>0</v>
      </c>
      <c r="I98" s="73">
        <v>199512</v>
      </c>
      <c r="J98" s="72">
        <v>0</v>
      </c>
      <c r="K98" s="73">
        <v>0</v>
      </c>
      <c r="L98" s="72">
        <v>0</v>
      </c>
      <c r="M98" s="72">
        <v>0</v>
      </c>
      <c r="N98" s="72">
        <v>0</v>
      </c>
      <c r="O98" s="73">
        <v>20002</v>
      </c>
    </row>
    <row r="99" spans="1:15 6260:6260" ht="45" customHeight="1" x14ac:dyDescent="0.25">
      <c r="A99" s="77">
        <v>77</v>
      </c>
      <c r="B99" s="68" t="s">
        <v>220</v>
      </c>
      <c r="C99" s="69" t="s">
        <v>223</v>
      </c>
      <c r="D99" s="76" t="s">
        <v>504</v>
      </c>
      <c r="E99" s="70" t="s">
        <v>65</v>
      </c>
      <c r="F99" s="70" t="s">
        <v>505</v>
      </c>
      <c r="G99" s="71" t="s">
        <v>242</v>
      </c>
      <c r="H99" s="72">
        <v>0</v>
      </c>
      <c r="I99" s="73">
        <v>58410</v>
      </c>
      <c r="J99" s="72">
        <v>0</v>
      </c>
      <c r="K99" s="73">
        <v>0</v>
      </c>
      <c r="L99" s="72">
        <v>0</v>
      </c>
      <c r="M99" s="72">
        <v>0</v>
      </c>
      <c r="N99" s="72">
        <v>0</v>
      </c>
      <c r="O99" s="73">
        <v>41614</v>
      </c>
    </row>
    <row r="100" spans="1:15 6260:6260" ht="45" customHeight="1" x14ac:dyDescent="0.25">
      <c r="A100" s="77">
        <v>78</v>
      </c>
      <c r="B100" s="68" t="s">
        <v>220</v>
      </c>
      <c r="C100" s="69" t="s">
        <v>223</v>
      </c>
      <c r="D100" s="76" t="s">
        <v>506</v>
      </c>
      <c r="E100" s="70" t="s">
        <v>65</v>
      </c>
      <c r="F100" s="70" t="s">
        <v>507</v>
      </c>
      <c r="G100" s="71" t="s">
        <v>555</v>
      </c>
      <c r="H100" s="72">
        <v>0</v>
      </c>
      <c r="I100" s="73">
        <v>83206</v>
      </c>
      <c r="J100" s="72">
        <v>0</v>
      </c>
      <c r="K100" s="73">
        <v>66021</v>
      </c>
      <c r="L100" s="72">
        <v>0</v>
      </c>
      <c r="M100" s="72">
        <v>0</v>
      </c>
      <c r="N100" s="72">
        <v>0</v>
      </c>
      <c r="O100" s="73">
        <v>17185</v>
      </c>
    </row>
    <row r="101" spans="1:15 6260:6260" ht="45" customHeight="1" x14ac:dyDescent="0.25">
      <c r="A101" s="77">
        <v>79</v>
      </c>
      <c r="B101" s="68" t="s">
        <v>220</v>
      </c>
      <c r="C101" s="69" t="s">
        <v>223</v>
      </c>
      <c r="D101" s="76" t="s">
        <v>224</v>
      </c>
      <c r="E101" s="70" t="s">
        <v>65</v>
      </c>
      <c r="F101" s="70" t="s">
        <v>612</v>
      </c>
      <c r="G101" s="71" t="s">
        <v>97</v>
      </c>
      <c r="H101" s="72">
        <v>0</v>
      </c>
      <c r="I101" s="73">
        <v>140000</v>
      </c>
      <c r="J101" s="72">
        <v>0</v>
      </c>
      <c r="K101" s="73">
        <v>0</v>
      </c>
      <c r="L101" s="72">
        <v>0</v>
      </c>
      <c r="M101" s="72">
        <v>0</v>
      </c>
      <c r="N101" s="72">
        <v>0</v>
      </c>
      <c r="O101" s="73">
        <v>2</v>
      </c>
    </row>
    <row r="102" spans="1:15 6260:6260" ht="45" customHeight="1" x14ac:dyDescent="0.25">
      <c r="A102" s="77">
        <v>80</v>
      </c>
      <c r="B102" s="68" t="s">
        <v>220</v>
      </c>
      <c r="C102" s="69" t="s">
        <v>223</v>
      </c>
      <c r="D102" s="76" t="s">
        <v>613</v>
      </c>
      <c r="E102" s="70" t="s">
        <v>65</v>
      </c>
      <c r="F102" s="70" t="s">
        <v>614</v>
      </c>
      <c r="G102" s="71" t="s">
        <v>160</v>
      </c>
      <c r="H102" s="72">
        <v>0</v>
      </c>
      <c r="I102" s="73">
        <v>160000</v>
      </c>
      <c r="J102" s="72">
        <v>0</v>
      </c>
      <c r="K102" s="73">
        <v>0</v>
      </c>
      <c r="L102" s="72">
        <v>0</v>
      </c>
      <c r="M102" s="72">
        <v>0</v>
      </c>
      <c r="N102" s="72">
        <v>0</v>
      </c>
      <c r="O102" s="73">
        <v>2</v>
      </c>
    </row>
    <row r="103" spans="1:15 6260:6260" ht="45" customHeight="1" x14ac:dyDescent="0.25">
      <c r="A103" s="77">
        <v>81</v>
      </c>
      <c r="B103" s="68" t="s">
        <v>220</v>
      </c>
      <c r="C103" s="69" t="s">
        <v>223</v>
      </c>
      <c r="D103" s="76" t="s">
        <v>615</v>
      </c>
      <c r="E103" s="70" t="s">
        <v>65</v>
      </c>
      <c r="F103" s="70" t="s">
        <v>612</v>
      </c>
      <c r="G103" s="71" t="s">
        <v>160</v>
      </c>
      <c r="H103" s="72">
        <v>0</v>
      </c>
      <c r="I103" s="73">
        <v>93040</v>
      </c>
      <c r="J103" s="72">
        <v>0</v>
      </c>
      <c r="K103" s="73">
        <v>0</v>
      </c>
      <c r="L103" s="72">
        <v>0</v>
      </c>
      <c r="M103" s="72">
        <v>0</v>
      </c>
      <c r="N103" s="72">
        <v>0</v>
      </c>
      <c r="O103" s="73">
        <v>2</v>
      </c>
    </row>
    <row r="104" spans="1:15 6260:6260" ht="45" customHeight="1" x14ac:dyDescent="0.25">
      <c r="A104" s="77">
        <v>82</v>
      </c>
      <c r="B104" s="68" t="s">
        <v>220</v>
      </c>
      <c r="C104" s="69" t="s">
        <v>223</v>
      </c>
      <c r="D104" s="76" t="s">
        <v>610</v>
      </c>
      <c r="E104" s="70" t="s">
        <v>65</v>
      </c>
      <c r="F104" s="70" t="s">
        <v>611</v>
      </c>
      <c r="G104" s="71" t="s">
        <v>160</v>
      </c>
      <c r="H104" s="72">
        <v>0</v>
      </c>
      <c r="I104" s="73">
        <v>160000</v>
      </c>
      <c r="J104" s="72">
        <v>0</v>
      </c>
      <c r="K104" s="73">
        <v>0</v>
      </c>
      <c r="L104" s="72">
        <v>0</v>
      </c>
      <c r="M104" s="72">
        <v>0</v>
      </c>
      <c r="N104" s="72">
        <v>0</v>
      </c>
      <c r="O104" s="73">
        <v>2</v>
      </c>
    </row>
    <row r="105" spans="1:15 6260:6260" ht="45" customHeight="1" x14ac:dyDescent="0.25">
      <c r="A105" s="77">
        <v>83</v>
      </c>
      <c r="B105" s="68" t="s">
        <v>220</v>
      </c>
      <c r="C105" s="69" t="s">
        <v>644</v>
      </c>
      <c r="D105" s="76" t="s">
        <v>67</v>
      </c>
      <c r="E105" s="70" t="s">
        <v>65</v>
      </c>
      <c r="F105" s="70" t="s">
        <v>645</v>
      </c>
      <c r="G105" s="71" t="s">
        <v>607</v>
      </c>
      <c r="H105" s="72">
        <v>0</v>
      </c>
      <c r="I105" s="73">
        <v>19000</v>
      </c>
      <c r="J105" s="72">
        <v>0</v>
      </c>
      <c r="K105" s="73">
        <v>0</v>
      </c>
      <c r="L105" s="72">
        <v>0</v>
      </c>
      <c r="M105" s="72">
        <v>0</v>
      </c>
      <c r="N105" s="72">
        <v>0</v>
      </c>
      <c r="O105" s="73">
        <v>19000</v>
      </c>
    </row>
    <row r="106" spans="1:15 6260:6260" ht="45" customHeight="1" x14ac:dyDescent="0.25">
      <c r="A106" s="77">
        <v>84</v>
      </c>
      <c r="B106" s="68" t="s">
        <v>220</v>
      </c>
      <c r="C106" s="69" t="s">
        <v>225</v>
      </c>
      <c r="D106" s="76" t="s">
        <v>67</v>
      </c>
      <c r="E106" s="70" t="s">
        <v>65</v>
      </c>
      <c r="F106" s="70" t="s">
        <v>226</v>
      </c>
      <c r="G106" s="71" t="s">
        <v>294</v>
      </c>
      <c r="H106" s="72">
        <v>0</v>
      </c>
      <c r="I106" s="73">
        <v>239149</v>
      </c>
      <c r="J106" s="72">
        <v>0</v>
      </c>
      <c r="K106" s="73">
        <v>187149</v>
      </c>
      <c r="L106" s="72">
        <v>0</v>
      </c>
      <c r="M106" s="72">
        <v>0</v>
      </c>
      <c r="N106" s="72">
        <v>0</v>
      </c>
      <c r="O106" s="73">
        <v>52000</v>
      </c>
    </row>
    <row r="107" spans="1:15 6260:6260" s="82" customFormat="1" ht="45" customHeight="1" x14ac:dyDescent="0.25">
      <c r="A107" s="127" t="s">
        <v>466</v>
      </c>
      <c r="B107" s="127"/>
      <c r="C107" s="127"/>
      <c r="D107" s="127"/>
      <c r="E107" s="127"/>
      <c r="F107" s="127"/>
      <c r="G107" s="127"/>
      <c r="H107" s="81">
        <f>SUM(H89:H106)</f>
        <v>0</v>
      </c>
      <c r="I107" s="81">
        <f>SUM(I89:I106)</f>
        <v>2670263</v>
      </c>
      <c r="J107" s="81">
        <f>SUM(J89:J106)</f>
        <v>0</v>
      </c>
      <c r="K107" s="81">
        <f>SUM(K89:K106)</f>
        <v>901289</v>
      </c>
      <c r="L107" s="81">
        <f>SUM(L89:L106)</f>
        <v>0</v>
      </c>
      <c r="M107" s="81">
        <f>SUM(M89:M106)</f>
        <v>0</v>
      </c>
      <c r="N107" s="81">
        <f>SUM(N89:N106)</f>
        <v>0</v>
      </c>
      <c r="O107" s="81">
        <f>SUM(O89:O106)</f>
        <v>273819</v>
      </c>
    </row>
    <row r="108" spans="1:15 6260:6260" ht="1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 6260:6260" ht="24.95" customHeight="1" x14ac:dyDescent="0.25">
      <c r="A109" s="122" t="s">
        <v>228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</row>
    <row r="110" spans="1:15 6260:6260" ht="19.5" x14ac:dyDescent="0.25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1:15 6260:6260" ht="69.95" customHeight="1" x14ac:dyDescent="0.25">
      <c r="A111" s="67">
        <v>85</v>
      </c>
      <c r="B111" s="68" t="s">
        <v>229</v>
      </c>
      <c r="C111" s="69" t="s">
        <v>465</v>
      </c>
      <c r="D111" s="76" t="s">
        <v>230</v>
      </c>
      <c r="E111" s="70" t="s">
        <v>231</v>
      </c>
      <c r="F111" s="70" t="s">
        <v>232</v>
      </c>
      <c r="G111" s="71" t="s">
        <v>72</v>
      </c>
      <c r="H111" s="72">
        <v>0</v>
      </c>
      <c r="I111" s="73">
        <v>246300</v>
      </c>
      <c r="J111" s="72">
        <v>0</v>
      </c>
      <c r="K111" s="73">
        <v>96300</v>
      </c>
      <c r="L111" s="72">
        <v>0</v>
      </c>
      <c r="M111" s="72">
        <v>0</v>
      </c>
      <c r="N111" s="72">
        <v>0</v>
      </c>
      <c r="O111" s="73">
        <v>80000</v>
      </c>
    </row>
    <row r="112" spans="1:15 6260:6260" ht="69.95" customHeight="1" x14ac:dyDescent="0.25">
      <c r="A112" s="67">
        <v>86</v>
      </c>
      <c r="B112" s="68" t="s">
        <v>229</v>
      </c>
      <c r="C112" s="69" t="s">
        <v>465</v>
      </c>
      <c r="D112" s="76" t="s">
        <v>235</v>
      </c>
      <c r="E112" s="70" t="s">
        <v>65</v>
      </c>
      <c r="F112" s="70" t="s">
        <v>236</v>
      </c>
      <c r="G112" s="71" t="s">
        <v>237</v>
      </c>
      <c r="H112" s="72">
        <v>0</v>
      </c>
      <c r="I112" s="73">
        <v>20500</v>
      </c>
      <c r="J112" s="72">
        <v>0</v>
      </c>
      <c r="K112" s="73">
        <v>500</v>
      </c>
      <c r="L112" s="72">
        <v>0</v>
      </c>
      <c r="M112" s="72">
        <v>0</v>
      </c>
      <c r="N112" s="72">
        <v>0</v>
      </c>
      <c r="O112" s="73">
        <v>20000</v>
      </c>
    </row>
    <row r="113" spans="1:15" ht="69.95" customHeight="1" x14ac:dyDescent="0.25">
      <c r="A113" s="77">
        <v>87</v>
      </c>
      <c r="B113" s="68" t="s">
        <v>229</v>
      </c>
      <c r="C113" s="69" t="s">
        <v>239</v>
      </c>
      <c r="D113" s="76" t="s">
        <v>240</v>
      </c>
      <c r="E113" s="70" t="s">
        <v>65</v>
      </c>
      <c r="F113" s="70" t="s">
        <v>241</v>
      </c>
      <c r="G113" s="71" t="s">
        <v>77</v>
      </c>
      <c r="H113" s="72">
        <v>0</v>
      </c>
      <c r="I113" s="73">
        <v>17275</v>
      </c>
      <c r="J113" s="72">
        <v>0</v>
      </c>
      <c r="K113" s="73">
        <v>1775</v>
      </c>
      <c r="L113" s="72">
        <v>0</v>
      </c>
      <c r="M113" s="72">
        <v>0</v>
      </c>
      <c r="N113" s="72">
        <v>0</v>
      </c>
      <c r="O113" s="73">
        <v>1</v>
      </c>
    </row>
    <row r="114" spans="1:15" ht="69.95" customHeight="1" x14ac:dyDescent="0.25">
      <c r="A114" s="77">
        <v>88</v>
      </c>
      <c r="B114" s="68" t="s">
        <v>229</v>
      </c>
      <c r="C114" s="69" t="s">
        <v>654</v>
      </c>
      <c r="D114" s="76" t="s">
        <v>243</v>
      </c>
      <c r="E114" s="70" t="s">
        <v>244</v>
      </c>
      <c r="F114" s="70" t="s">
        <v>556</v>
      </c>
      <c r="G114" s="71" t="s">
        <v>77</v>
      </c>
      <c r="H114" s="72">
        <v>0</v>
      </c>
      <c r="I114" s="73">
        <v>124636</v>
      </c>
      <c r="J114" s="72">
        <v>0</v>
      </c>
      <c r="K114" s="73">
        <v>8985</v>
      </c>
      <c r="L114" s="72">
        <v>0</v>
      </c>
      <c r="M114" s="72">
        <v>0</v>
      </c>
      <c r="N114" s="72">
        <v>0</v>
      </c>
      <c r="O114" s="73">
        <v>7500</v>
      </c>
    </row>
    <row r="115" spans="1:15" ht="69.95" customHeight="1" x14ac:dyDescent="0.25">
      <c r="A115" s="77">
        <v>89</v>
      </c>
      <c r="B115" s="68" t="s">
        <v>229</v>
      </c>
      <c r="C115" s="69" t="s">
        <v>245</v>
      </c>
      <c r="D115" s="76" t="s">
        <v>246</v>
      </c>
      <c r="E115" s="70" t="s">
        <v>65</v>
      </c>
      <c r="F115" s="70" t="s">
        <v>247</v>
      </c>
      <c r="G115" s="71" t="s">
        <v>203</v>
      </c>
      <c r="H115" s="72">
        <v>0</v>
      </c>
      <c r="I115" s="73">
        <v>9373</v>
      </c>
      <c r="J115" s="72">
        <v>0</v>
      </c>
      <c r="K115" s="73">
        <v>751</v>
      </c>
      <c r="L115" s="72">
        <v>0</v>
      </c>
      <c r="M115" s="72">
        <v>0</v>
      </c>
      <c r="N115" s="72">
        <v>0</v>
      </c>
      <c r="O115" s="73">
        <v>6500</v>
      </c>
    </row>
    <row r="116" spans="1:15" ht="69.95" customHeight="1" x14ac:dyDescent="0.25">
      <c r="A116" s="77">
        <v>90</v>
      </c>
      <c r="B116" s="68" t="s">
        <v>229</v>
      </c>
      <c r="C116" s="69" t="s">
        <v>248</v>
      </c>
      <c r="D116" s="76" t="s">
        <v>246</v>
      </c>
      <c r="E116" s="70" t="s">
        <v>65</v>
      </c>
      <c r="F116" s="70" t="s">
        <v>557</v>
      </c>
      <c r="G116" s="71" t="s">
        <v>249</v>
      </c>
      <c r="H116" s="72">
        <v>0</v>
      </c>
      <c r="I116" s="73">
        <v>372200</v>
      </c>
      <c r="J116" s="72">
        <v>0</v>
      </c>
      <c r="K116" s="73">
        <v>6529</v>
      </c>
      <c r="L116" s="72">
        <v>0</v>
      </c>
      <c r="M116" s="72">
        <v>0</v>
      </c>
      <c r="N116" s="72">
        <v>0</v>
      </c>
      <c r="O116" s="73">
        <v>318000</v>
      </c>
    </row>
    <row r="117" spans="1:15" ht="69.95" customHeight="1" x14ac:dyDescent="0.25">
      <c r="A117" s="77">
        <v>91</v>
      </c>
      <c r="B117" s="68" t="s">
        <v>229</v>
      </c>
      <c r="C117" s="69" t="s">
        <v>248</v>
      </c>
      <c r="D117" s="76" t="s">
        <v>67</v>
      </c>
      <c r="E117" s="70" t="s">
        <v>65</v>
      </c>
      <c r="F117" s="70" t="s">
        <v>250</v>
      </c>
      <c r="G117" s="71" t="s">
        <v>519</v>
      </c>
      <c r="H117" s="72">
        <v>0</v>
      </c>
      <c r="I117" s="73">
        <v>28740</v>
      </c>
      <c r="J117" s="72">
        <v>0</v>
      </c>
      <c r="K117" s="73">
        <v>0</v>
      </c>
      <c r="L117" s="72">
        <v>0</v>
      </c>
      <c r="M117" s="72">
        <v>0</v>
      </c>
      <c r="N117" s="72">
        <v>0</v>
      </c>
      <c r="O117" s="73">
        <v>28740</v>
      </c>
    </row>
    <row r="118" spans="1:15" ht="69.95" customHeight="1" x14ac:dyDescent="0.25">
      <c r="A118" s="77">
        <v>92</v>
      </c>
      <c r="B118" s="68" t="s">
        <v>229</v>
      </c>
      <c r="C118" s="69" t="s">
        <v>221</v>
      </c>
      <c r="D118" s="76" t="s">
        <v>251</v>
      </c>
      <c r="E118" s="70" t="s">
        <v>252</v>
      </c>
      <c r="F118" s="70" t="s">
        <v>253</v>
      </c>
      <c r="G118" s="71" t="s">
        <v>62</v>
      </c>
      <c r="H118" s="72">
        <v>0</v>
      </c>
      <c r="I118" s="73">
        <v>12855</v>
      </c>
      <c r="J118" s="72">
        <v>0</v>
      </c>
      <c r="K118" s="73">
        <v>0</v>
      </c>
      <c r="L118" s="72">
        <v>0</v>
      </c>
      <c r="M118" s="72">
        <v>0</v>
      </c>
      <c r="N118" s="72">
        <v>0</v>
      </c>
      <c r="O118" s="73">
        <v>390</v>
      </c>
    </row>
    <row r="119" spans="1:15" ht="69.95" customHeight="1" x14ac:dyDescent="0.25">
      <c r="A119" s="77">
        <v>93</v>
      </c>
      <c r="B119" s="68" t="s">
        <v>229</v>
      </c>
      <c r="C119" s="69" t="s">
        <v>221</v>
      </c>
      <c r="D119" s="76" t="s">
        <v>255</v>
      </c>
      <c r="E119" s="70" t="s">
        <v>256</v>
      </c>
      <c r="F119" s="70" t="s">
        <v>253</v>
      </c>
      <c r="G119" s="71" t="s">
        <v>51</v>
      </c>
      <c r="H119" s="72">
        <v>0</v>
      </c>
      <c r="I119" s="73">
        <v>8500</v>
      </c>
      <c r="J119" s="72">
        <v>0</v>
      </c>
      <c r="K119" s="73">
        <v>600</v>
      </c>
      <c r="L119" s="72">
        <v>0</v>
      </c>
      <c r="M119" s="72">
        <v>0</v>
      </c>
      <c r="N119" s="72">
        <v>0</v>
      </c>
      <c r="O119" s="73">
        <v>250</v>
      </c>
    </row>
    <row r="120" spans="1:15" ht="69.95" customHeight="1" x14ac:dyDescent="0.25">
      <c r="A120" s="77">
        <v>94</v>
      </c>
      <c r="B120" s="68" t="s">
        <v>229</v>
      </c>
      <c r="C120" s="69" t="s">
        <v>648</v>
      </c>
      <c r="D120" s="76" t="s">
        <v>649</v>
      </c>
      <c r="E120" s="70" t="s">
        <v>650</v>
      </c>
      <c r="F120" s="70" t="s">
        <v>238</v>
      </c>
      <c r="G120" s="71" t="s">
        <v>519</v>
      </c>
      <c r="H120" s="72">
        <v>0</v>
      </c>
      <c r="I120" s="73">
        <v>15000</v>
      </c>
      <c r="J120" s="72">
        <v>0</v>
      </c>
      <c r="K120" s="73">
        <v>0</v>
      </c>
      <c r="L120" s="72">
        <v>0</v>
      </c>
      <c r="M120" s="72">
        <v>0</v>
      </c>
      <c r="N120" s="72">
        <v>0</v>
      </c>
      <c r="O120" s="73">
        <v>15000</v>
      </c>
    </row>
    <row r="121" spans="1:15" s="82" customFormat="1" ht="69.95" customHeight="1" x14ac:dyDescent="0.25">
      <c r="A121" s="127" t="s">
        <v>466</v>
      </c>
      <c r="B121" s="127"/>
      <c r="C121" s="127"/>
      <c r="D121" s="127"/>
      <c r="E121" s="127"/>
      <c r="F121" s="127"/>
      <c r="G121" s="127"/>
      <c r="H121" s="99">
        <f t="shared" ref="H121:O121" si="3">SUM(H111:H120)</f>
        <v>0</v>
      </c>
      <c r="I121" s="99">
        <f t="shared" si="3"/>
        <v>855379</v>
      </c>
      <c r="J121" s="99">
        <f t="shared" si="3"/>
        <v>0</v>
      </c>
      <c r="K121" s="99">
        <f t="shared" si="3"/>
        <v>115440</v>
      </c>
      <c r="L121" s="99">
        <f t="shared" si="3"/>
        <v>0</v>
      </c>
      <c r="M121" s="99">
        <f t="shared" si="3"/>
        <v>0</v>
      </c>
      <c r="N121" s="99">
        <f t="shared" si="3"/>
        <v>0</v>
      </c>
      <c r="O121" s="99">
        <f t="shared" si="3"/>
        <v>476381</v>
      </c>
    </row>
    <row r="122" spans="1:15" ht="15" customHeight="1" x14ac:dyDescent="0.25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1:15" ht="31.5" customHeight="1" x14ac:dyDescent="0.25">
      <c r="A123" s="122" t="s">
        <v>257</v>
      </c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</row>
    <row r="124" spans="1:15" ht="19.5" x14ac:dyDescent="0.25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ht="31.5" x14ac:dyDescent="0.25">
      <c r="A125" s="67">
        <v>95</v>
      </c>
      <c r="B125" s="68" t="s">
        <v>258</v>
      </c>
      <c r="C125" s="69" t="s">
        <v>259</v>
      </c>
      <c r="D125" s="76" t="s">
        <v>260</v>
      </c>
      <c r="E125" s="70" t="s">
        <v>65</v>
      </c>
      <c r="F125" s="70" t="s">
        <v>232</v>
      </c>
      <c r="G125" s="71" t="s">
        <v>519</v>
      </c>
      <c r="H125" s="72">
        <v>0</v>
      </c>
      <c r="I125" s="73">
        <v>300</v>
      </c>
      <c r="J125" s="72">
        <v>0</v>
      </c>
      <c r="K125" s="73">
        <v>0</v>
      </c>
      <c r="L125" s="72">
        <v>0</v>
      </c>
      <c r="M125" s="72">
        <v>0</v>
      </c>
      <c r="N125" s="72">
        <v>0</v>
      </c>
      <c r="O125" s="73">
        <v>300</v>
      </c>
    </row>
    <row r="126" spans="1:15" ht="31.5" x14ac:dyDescent="0.25">
      <c r="A126" s="77">
        <v>96</v>
      </c>
      <c r="B126" s="68" t="s">
        <v>258</v>
      </c>
      <c r="C126" s="69" t="s">
        <v>261</v>
      </c>
      <c r="D126" s="76" t="s">
        <v>260</v>
      </c>
      <c r="E126" s="70" t="s">
        <v>65</v>
      </c>
      <c r="F126" s="70" t="s">
        <v>262</v>
      </c>
      <c r="G126" s="71" t="s">
        <v>120</v>
      </c>
      <c r="H126" s="72">
        <v>0</v>
      </c>
      <c r="I126" s="73">
        <v>6000</v>
      </c>
      <c r="J126" s="72">
        <v>0</v>
      </c>
      <c r="K126" s="73">
        <v>3000</v>
      </c>
      <c r="L126" s="72">
        <v>0</v>
      </c>
      <c r="M126" s="72">
        <v>0</v>
      </c>
      <c r="N126" s="72">
        <v>0</v>
      </c>
      <c r="O126" s="73">
        <v>2500</v>
      </c>
    </row>
    <row r="127" spans="1:15" ht="31.5" x14ac:dyDescent="0.25">
      <c r="A127" s="77">
        <v>97</v>
      </c>
      <c r="B127" s="68" t="s">
        <v>258</v>
      </c>
      <c r="C127" s="69" t="s">
        <v>225</v>
      </c>
      <c r="D127" s="76" t="s">
        <v>260</v>
      </c>
      <c r="E127" s="70" t="s">
        <v>65</v>
      </c>
      <c r="F127" s="70" t="s">
        <v>262</v>
      </c>
      <c r="G127" s="71" t="s">
        <v>519</v>
      </c>
      <c r="H127" s="72">
        <v>0</v>
      </c>
      <c r="I127" s="73">
        <v>200</v>
      </c>
      <c r="J127" s="72">
        <v>0</v>
      </c>
      <c r="K127" s="73">
        <v>0</v>
      </c>
      <c r="L127" s="72">
        <v>0</v>
      </c>
      <c r="M127" s="72">
        <v>0</v>
      </c>
      <c r="N127" s="72">
        <v>0</v>
      </c>
      <c r="O127" s="73">
        <v>200</v>
      </c>
    </row>
    <row r="128" spans="1:15" ht="31.5" x14ac:dyDescent="0.25">
      <c r="A128" s="77">
        <v>98</v>
      </c>
      <c r="B128" s="68" t="s">
        <v>258</v>
      </c>
      <c r="C128" s="69" t="s">
        <v>227</v>
      </c>
      <c r="D128" s="76" t="s">
        <v>260</v>
      </c>
      <c r="E128" s="70" t="s">
        <v>65</v>
      </c>
      <c r="F128" s="70" t="s">
        <v>232</v>
      </c>
      <c r="G128" s="71" t="s">
        <v>300</v>
      </c>
      <c r="H128" s="72">
        <v>0</v>
      </c>
      <c r="I128" s="73">
        <v>1000</v>
      </c>
      <c r="J128" s="72">
        <v>0</v>
      </c>
      <c r="K128" s="73">
        <v>0</v>
      </c>
      <c r="L128" s="72">
        <v>0</v>
      </c>
      <c r="M128" s="72">
        <v>0</v>
      </c>
      <c r="N128" s="72">
        <v>0</v>
      </c>
      <c r="O128" s="73">
        <v>1000</v>
      </c>
    </row>
    <row r="129" spans="1:15" ht="31.5" x14ac:dyDescent="0.25">
      <c r="A129" s="77">
        <v>99</v>
      </c>
      <c r="B129" s="68" t="s">
        <v>258</v>
      </c>
      <c r="C129" s="69" t="s">
        <v>264</v>
      </c>
      <c r="D129" s="76" t="s">
        <v>260</v>
      </c>
      <c r="E129" s="70" t="s">
        <v>65</v>
      </c>
      <c r="F129" s="70" t="s">
        <v>232</v>
      </c>
      <c r="G129" s="71" t="s">
        <v>519</v>
      </c>
      <c r="H129" s="72">
        <v>0</v>
      </c>
      <c r="I129" s="73">
        <v>500</v>
      </c>
      <c r="J129" s="72">
        <v>0</v>
      </c>
      <c r="K129" s="73">
        <v>0</v>
      </c>
      <c r="L129" s="72">
        <v>0</v>
      </c>
      <c r="M129" s="72">
        <v>0</v>
      </c>
      <c r="N129" s="72">
        <v>0</v>
      </c>
      <c r="O129" s="73">
        <v>500</v>
      </c>
    </row>
    <row r="130" spans="1:15" ht="31.5" x14ac:dyDescent="0.25">
      <c r="A130" s="77">
        <v>100</v>
      </c>
      <c r="B130" s="68" t="s">
        <v>258</v>
      </c>
      <c r="C130" s="69" t="s">
        <v>266</v>
      </c>
      <c r="D130" s="76" t="s">
        <v>260</v>
      </c>
      <c r="E130" s="70" t="s">
        <v>65</v>
      </c>
      <c r="F130" s="70" t="s">
        <v>262</v>
      </c>
      <c r="G130" s="71" t="s">
        <v>519</v>
      </c>
      <c r="H130" s="72">
        <v>0</v>
      </c>
      <c r="I130" s="73">
        <v>500</v>
      </c>
      <c r="J130" s="72">
        <v>0</v>
      </c>
      <c r="K130" s="73">
        <v>0</v>
      </c>
      <c r="L130" s="72">
        <v>0</v>
      </c>
      <c r="M130" s="72">
        <v>0</v>
      </c>
      <c r="N130" s="72">
        <v>0</v>
      </c>
      <c r="O130" s="73">
        <v>500</v>
      </c>
    </row>
    <row r="131" spans="1:15" ht="31.5" x14ac:dyDescent="0.25">
      <c r="A131" s="77">
        <v>101</v>
      </c>
      <c r="B131" s="68" t="s">
        <v>258</v>
      </c>
      <c r="C131" s="69" t="s">
        <v>553</v>
      </c>
      <c r="D131" s="76" t="s">
        <v>67</v>
      </c>
      <c r="E131" s="70" t="s">
        <v>65</v>
      </c>
      <c r="F131" s="70" t="s">
        <v>268</v>
      </c>
      <c r="G131" s="71" t="s">
        <v>519</v>
      </c>
      <c r="H131" s="72">
        <v>0</v>
      </c>
      <c r="I131" s="73">
        <v>1300</v>
      </c>
      <c r="J131" s="72">
        <v>0</v>
      </c>
      <c r="K131" s="73">
        <v>0</v>
      </c>
      <c r="L131" s="72">
        <v>0</v>
      </c>
      <c r="M131" s="72">
        <v>0</v>
      </c>
      <c r="N131" s="72">
        <v>0</v>
      </c>
      <c r="O131" s="73">
        <v>1300</v>
      </c>
    </row>
    <row r="132" spans="1:15" ht="47.25" x14ac:dyDescent="0.25">
      <c r="A132" s="77">
        <v>102</v>
      </c>
      <c r="B132" s="68" t="s">
        <v>258</v>
      </c>
      <c r="C132" s="69" t="s">
        <v>553</v>
      </c>
      <c r="D132" s="76" t="s">
        <v>269</v>
      </c>
      <c r="E132" s="70" t="s">
        <v>65</v>
      </c>
      <c r="F132" s="70" t="s">
        <v>270</v>
      </c>
      <c r="G132" s="71" t="s">
        <v>97</v>
      </c>
      <c r="H132" s="72">
        <v>0</v>
      </c>
      <c r="I132" s="73">
        <v>25400</v>
      </c>
      <c r="J132" s="72">
        <v>0</v>
      </c>
      <c r="K132" s="73">
        <v>10900</v>
      </c>
      <c r="L132" s="72">
        <v>0</v>
      </c>
      <c r="M132" s="72">
        <v>0</v>
      </c>
      <c r="N132" s="72">
        <v>0</v>
      </c>
      <c r="O132" s="73">
        <v>3500</v>
      </c>
    </row>
    <row r="133" spans="1:15" ht="31.5" x14ac:dyDescent="0.25">
      <c r="A133" s="77">
        <v>103</v>
      </c>
      <c r="B133" s="68" t="s">
        <v>258</v>
      </c>
      <c r="C133" s="69" t="s">
        <v>272</v>
      </c>
      <c r="D133" s="76" t="s">
        <v>273</v>
      </c>
      <c r="E133" s="70" t="s">
        <v>65</v>
      </c>
      <c r="F133" s="70" t="s">
        <v>274</v>
      </c>
      <c r="G133" s="71" t="s">
        <v>77</v>
      </c>
      <c r="H133" s="72">
        <v>0</v>
      </c>
      <c r="I133" s="73">
        <v>20000</v>
      </c>
      <c r="J133" s="72">
        <v>0</v>
      </c>
      <c r="K133" s="73">
        <v>1180</v>
      </c>
      <c r="L133" s="72">
        <v>0</v>
      </c>
      <c r="M133" s="72">
        <v>0</v>
      </c>
      <c r="N133" s="72">
        <v>0</v>
      </c>
      <c r="O133" s="73">
        <v>4400</v>
      </c>
    </row>
    <row r="134" spans="1:15" ht="31.5" x14ac:dyDescent="0.25">
      <c r="A134" s="77">
        <v>104</v>
      </c>
      <c r="B134" s="68" t="s">
        <v>258</v>
      </c>
      <c r="C134" s="69" t="s">
        <v>272</v>
      </c>
      <c r="D134" s="76" t="s">
        <v>275</v>
      </c>
      <c r="E134" s="70" t="s">
        <v>65</v>
      </c>
      <c r="F134" s="70" t="s">
        <v>197</v>
      </c>
      <c r="G134" s="71" t="s">
        <v>285</v>
      </c>
      <c r="H134" s="72">
        <v>0</v>
      </c>
      <c r="I134" s="73">
        <v>69000</v>
      </c>
      <c r="J134" s="72">
        <v>0</v>
      </c>
      <c r="K134" s="73">
        <v>20000</v>
      </c>
      <c r="L134" s="72">
        <v>0</v>
      </c>
      <c r="M134" s="72">
        <v>0</v>
      </c>
      <c r="N134" s="72">
        <v>0</v>
      </c>
      <c r="O134" s="73">
        <v>10000</v>
      </c>
    </row>
    <row r="135" spans="1:15" ht="31.5" x14ac:dyDescent="0.25">
      <c r="A135" s="77">
        <v>105</v>
      </c>
      <c r="B135" s="68" t="s">
        <v>258</v>
      </c>
      <c r="C135" s="69" t="s">
        <v>272</v>
      </c>
      <c r="D135" s="76" t="s">
        <v>276</v>
      </c>
      <c r="E135" s="70" t="s">
        <v>65</v>
      </c>
      <c r="F135" s="70" t="s">
        <v>197</v>
      </c>
      <c r="G135" s="71" t="s">
        <v>152</v>
      </c>
      <c r="H135" s="72">
        <v>0</v>
      </c>
      <c r="I135" s="73">
        <v>525000</v>
      </c>
      <c r="J135" s="72">
        <v>0</v>
      </c>
      <c r="K135" s="73">
        <v>290000</v>
      </c>
      <c r="L135" s="72">
        <v>0</v>
      </c>
      <c r="M135" s="72">
        <v>0</v>
      </c>
      <c r="N135" s="72">
        <v>0</v>
      </c>
      <c r="O135" s="73">
        <v>70000</v>
      </c>
    </row>
    <row r="136" spans="1:15" ht="31.5" x14ac:dyDescent="0.25">
      <c r="A136" s="77">
        <v>106</v>
      </c>
      <c r="B136" s="68" t="s">
        <v>258</v>
      </c>
      <c r="C136" s="69" t="s">
        <v>272</v>
      </c>
      <c r="D136" s="76" t="s">
        <v>278</v>
      </c>
      <c r="E136" s="70" t="s">
        <v>65</v>
      </c>
      <c r="F136" s="70" t="s">
        <v>197</v>
      </c>
      <c r="G136" s="71" t="s">
        <v>101</v>
      </c>
      <c r="H136" s="72">
        <v>0</v>
      </c>
      <c r="I136" s="73">
        <v>44000</v>
      </c>
      <c r="J136" s="72">
        <v>0</v>
      </c>
      <c r="K136" s="73">
        <v>42000</v>
      </c>
      <c r="L136" s="72">
        <v>0</v>
      </c>
      <c r="M136" s="72">
        <v>0</v>
      </c>
      <c r="N136" s="72">
        <v>0</v>
      </c>
      <c r="O136" s="73">
        <v>1000</v>
      </c>
    </row>
    <row r="137" spans="1:15" ht="31.5" x14ac:dyDescent="0.25">
      <c r="A137" s="77">
        <v>107</v>
      </c>
      <c r="B137" s="68" t="s">
        <v>258</v>
      </c>
      <c r="C137" s="69" t="s">
        <v>259</v>
      </c>
      <c r="D137" s="76" t="s">
        <v>279</v>
      </c>
      <c r="E137" s="70" t="s">
        <v>65</v>
      </c>
      <c r="F137" s="70" t="s">
        <v>197</v>
      </c>
      <c r="G137" s="71" t="s">
        <v>147</v>
      </c>
      <c r="H137" s="72">
        <v>0</v>
      </c>
      <c r="I137" s="73">
        <v>32500</v>
      </c>
      <c r="J137" s="72">
        <v>0</v>
      </c>
      <c r="K137" s="73">
        <v>22250</v>
      </c>
      <c r="L137" s="72">
        <v>0</v>
      </c>
      <c r="M137" s="72">
        <v>0</v>
      </c>
      <c r="N137" s="72">
        <v>0</v>
      </c>
      <c r="O137" s="73">
        <v>3300</v>
      </c>
    </row>
    <row r="138" spans="1:15" ht="31.5" x14ac:dyDescent="0.25">
      <c r="A138" s="77">
        <v>108</v>
      </c>
      <c r="B138" s="68" t="s">
        <v>258</v>
      </c>
      <c r="C138" s="69" t="s">
        <v>259</v>
      </c>
      <c r="D138" s="76" t="s">
        <v>280</v>
      </c>
      <c r="E138" s="70" t="s">
        <v>65</v>
      </c>
      <c r="F138" s="70" t="s">
        <v>197</v>
      </c>
      <c r="G138" s="71" t="s">
        <v>77</v>
      </c>
      <c r="H138" s="72">
        <v>0</v>
      </c>
      <c r="I138" s="73">
        <v>7054</v>
      </c>
      <c r="J138" s="72">
        <v>0</v>
      </c>
      <c r="K138" s="73">
        <v>4854</v>
      </c>
      <c r="L138" s="72">
        <v>0</v>
      </c>
      <c r="M138" s="72">
        <v>0</v>
      </c>
      <c r="N138" s="72">
        <v>0</v>
      </c>
      <c r="O138" s="73">
        <v>1000</v>
      </c>
    </row>
    <row r="139" spans="1:15" ht="31.5" x14ac:dyDescent="0.25">
      <c r="A139" s="77">
        <v>109</v>
      </c>
      <c r="B139" s="68" t="s">
        <v>258</v>
      </c>
      <c r="C139" s="69" t="s">
        <v>259</v>
      </c>
      <c r="D139" s="76" t="s">
        <v>282</v>
      </c>
      <c r="E139" s="70" t="s">
        <v>283</v>
      </c>
      <c r="F139" s="70" t="s">
        <v>284</v>
      </c>
      <c r="G139" s="71" t="s">
        <v>203</v>
      </c>
      <c r="H139" s="72">
        <v>0</v>
      </c>
      <c r="I139" s="73">
        <v>2550</v>
      </c>
      <c r="J139" s="72">
        <v>0</v>
      </c>
      <c r="K139" s="73">
        <v>1650</v>
      </c>
      <c r="L139" s="72">
        <v>0</v>
      </c>
      <c r="M139" s="72">
        <v>0</v>
      </c>
      <c r="N139" s="72">
        <v>0</v>
      </c>
      <c r="O139" s="73">
        <v>300</v>
      </c>
    </row>
    <row r="140" spans="1:15" ht="31.5" x14ac:dyDescent="0.25">
      <c r="A140" s="77">
        <v>110</v>
      </c>
      <c r="B140" s="68" t="s">
        <v>258</v>
      </c>
      <c r="C140" s="69" t="s">
        <v>286</v>
      </c>
      <c r="D140" s="76" t="s">
        <v>287</v>
      </c>
      <c r="E140" s="70" t="s">
        <v>281</v>
      </c>
      <c r="F140" s="70" t="s">
        <v>288</v>
      </c>
      <c r="G140" s="71" t="s">
        <v>51</v>
      </c>
      <c r="H140" s="72">
        <v>0</v>
      </c>
      <c r="I140" s="73">
        <v>64442</v>
      </c>
      <c r="J140" s="72">
        <v>0</v>
      </c>
      <c r="K140" s="73">
        <v>58442</v>
      </c>
      <c r="L140" s="72">
        <v>0</v>
      </c>
      <c r="M140" s="72">
        <v>0</v>
      </c>
      <c r="N140" s="72">
        <v>0</v>
      </c>
      <c r="O140" s="73">
        <v>6000</v>
      </c>
    </row>
    <row r="141" spans="1:15" ht="45" x14ac:dyDescent="0.25">
      <c r="A141" s="77">
        <v>111</v>
      </c>
      <c r="B141" s="68" t="s">
        <v>258</v>
      </c>
      <c r="C141" s="69" t="s">
        <v>635</v>
      </c>
      <c r="D141" s="76" t="s">
        <v>291</v>
      </c>
      <c r="E141" s="70" t="s">
        <v>472</v>
      </c>
      <c r="F141" s="70" t="s">
        <v>643</v>
      </c>
      <c r="G141" s="71" t="s">
        <v>637</v>
      </c>
      <c r="H141" s="72">
        <v>0</v>
      </c>
      <c r="I141" s="73">
        <v>14300</v>
      </c>
      <c r="J141" s="72">
        <v>0</v>
      </c>
      <c r="K141" s="73">
        <v>0</v>
      </c>
      <c r="L141" s="72">
        <v>0</v>
      </c>
      <c r="M141" s="72">
        <v>0</v>
      </c>
      <c r="N141" s="72">
        <v>0</v>
      </c>
      <c r="O141" s="73">
        <v>7970</v>
      </c>
    </row>
    <row r="142" spans="1:15" ht="47.25" x14ac:dyDescent="0.25">
      <c r="A142" s="77">
        <v>112</v>
      </c>
      <c r="B142" s="68" t="s">
        <v>258</v>
      </c>
      <c r="C142" s="69" t="s">
        <v>261</v>
      </c>
      <c r="D142" s="76" t="s">
        <v>289</v>
      </c>
      <c r="E142" s="70" t="s">
        <v>65</v>
      </c>
      <c r="F142" s="70" t="s">
        <v>290</v>
      </c>
      <c r="G142" s="71" t="s">
        <v>203</v>
      </c>
      <c r="H142" s="72">
        <v>0</v>
      </c>
      <c r="I142" s="73">
        <v>48373</v>
      </c>
      <c r="J142" s="72">
        <v>0</v>
      </c>
      <c r="K142" s="73">
        <v>12373</v>
      </c>
      <c r="L142" s="72">
        <v>0</v>
      </c>
      <c r="M142" s="72">
        <v>0</v>
      </c>
      <c r="N142" s="72">
        <v>0</v>
      </c>
      <c r="O142" s="73">
        <v>12000</v>
      </c>
    </row>
    <row r="143" spans="1:15" ht="31.5" x14ac:dyDescent="0.25">
      <c r="A143" s="77">
        <v>113</v>
      </c>
      <c r="B143" s="68" t="s">
        <v>258</v>
      </c>
      <c r="C143" s="69" t="s">
        <v>225</v>
      </c>
      <c r="D143" s="76" t="s">
        <v>291</v>
      </c>
      <c r="E143" s="70" t="s">
        <v>65</v>
      </c>
      <c r="F143" s="70" t="s">
        <v>197</v>
      </c>
      <c r="G143" s="71" t="s">
        <v>554</v>
      </c>
      <c r="H143" s="72">
        <v>0</v>
      </c>
      <c r="I143" s="73">
        <v>219804</v>
      </c>
      <c r="J143" s="72">
        <v>0</v>
      </c>
      <c r="K143" s="73">
        <v>206304</v>
      </c>
      <c r="L143" s="72">
        <v>0</v>
      </c>
      <c r="M143" s="72">
        <v>0</v>
      </c>
      <c r="N143" s="72">
        <v>0</v>
      </c>
      <c r="O143" s="73">
        <v>4000</v>
      </c>
    </row>
    <row r="144" spans="1:15" ht="47.25" x14ac:dyDescent="0.25">
      <c r="A144" s="77">
        <v>114</v>
      </c>
      <c r="B144" s="68" t="s">
        <v>258</v>
      </c>
      <c r="C144" s="69" t="s">
        <v>225</v>
      </c>
      <c r="D144" s="76" t="s">
        <v>292</v>
      </c>
      <c r="E144" s="70" t="s">
        <v>65</v>
      </c>
      <c r="F144" s="70" t="s">
        <v>270</v>
      </c>
      <c r="G144" s="71" t="s">
        <v>62</v>
      </c>
      <c r="H144" s="72">
        <v>0</v>
      </c>
      <c r="I144" s="73">
        <v>7500</v>
      </c>
      <c r="J144" s="72">
        <v>0</v>
      </c>
      <c r="K144" s="73">
        <v>3120</v>
      </c>
      <c r="L144" s="72">
        <v>0</v>
      </c>
      <c r="M144" s="72">
        <v>0</v>
      </c>
      <c r="N144" s="72">
        <v>0</v>
      </c>
      <c r="O144" s="73">
        <v>1000</v>
      </c>
    </row>
    <row r="145" spans="1:15" ht="31.5" x14ac:dyDescent="0.25">
      <c r="A145" s="77">
        <v>115</v>
      </c>
      <c r="B145" s="68" t="s">
        <v>258</v>
      </c>
      <c r="C145" s="69" t="s">
        <v>225</v>
      </c>
      <c r="D145" s="76" t="s">
        <v>293</v>
      </c>
      <c r="E145" s="70" t="s">
        <v>65</v>
      </c>
      <c r="F145" s="70" t="s">
        <v>197</v>
      </c>
      <c r="G145" s="71" t="s">
        <v>203</v>
      </c>
      <c r="H145" s="72">
        <v>0</v>
      </c>
      <c r="I145" s="73">
        <v>150000</v>
      </c>
      <c r="J145" s="72">
        <v>0</v>
      </c>
      <c r="K145" s="73">
        <v>0</v>
      </c>
      <c r="L145" s="72">
        <v>0</v>
      </c>
      <c r="M145" s="72">
        <v>0</v>
      </c>
      <c r="N145" s="72">
        <v>0</v>
      </c>
      <c r="O145" s="73">
        <v>31000</v>
      </c>
    </row>
    <row r="146" spans="1:15" ht="31.5" x14ac:dyDescent="0.25">
      <c r="A146" s="77">
        <v>116</v>
      </c>
      <c r="B146" s="68" t="s">
        <v>258</v>
      </c>
      <c r="C146" s="69" t="s">
        <v>263</v>
      </c>
      <c r="D146" s="76" t="s">
        <v>295</v>
      </c>
      <c r="E146" s="70" t="s">
        <v>296</v>
      </c>
      <c r="F146" s="70" t="s">
        <v>297</v>
      </c>
      <c r="G146" s="71" t="s">
        <v>249</v>
      </c>
      <c r="H146" s="72">
        <v>0</v>
      </c>
      <c r="I146" s="73">
        <v>9118</v>
      </c>
      <c r="J146" s="72">
        <v>0</v>
      </c>
      <c r="K146" s="73">
        <v>6866</v>
      </c>
      <c r="L146" s="72">
        <v>0</v>
      </c>
      <c r="M146" s="72">
        <v>0</v>
      </c>
      <c r="N146" s="72">
        <v>0</v>
      </c>
      <c r="O146" s="73">
        <v>252</v>
      </c>
    </row>
    <row r="147" spans="1:15" ht="31.5" customHeight="1" x14ac:dyDescent="0.25">
      <c r="A147" s="77">
        <v>117</v>
      </c>
      <c r="B147" s="68" t="s">
        <v>258</v>
      </c>
      <c r="C147" s="69" t="s">
        <v>263</v>
      </c>
      <c r="D147" s="76" t="s">
        <v>298</v>
      </c>
      <c r="E147" s="70" t="s">
        <v>296</v>
      </c>
      <c r="F147" s="70" t="s">
        <v>299</v>
      </c>
      <c r="G147" s="71" t="s">
        <v>300</v>
      </c>
      <c r="H147" s="72">
        <v>0</v>
      </c>
      <c r="I147" s="73">
        <v>170000</v>
      </c>
      <c r="J147" s="72">
        <v>0</v>
      </c>
      <c r="K147" s="73">
        <v>165000</v>
      </c>
      <c r="L147" s="72">
        <v>0</v>
      </c>
      <c r="M147" s="72">
        <v>0</v>
      </c>
      <c r="N147" s="72">
        <v>0</v>
      </c>
      <c r="O147" s="73">
        <v>5000</v>
      </c>
    </row>
    <row r="148" spans="1:15" ht="31.5" x14ac:dyDescent="0.25">
      <c r="A148" s="77">
        <v>118</v>
      </c>
      <c r="B148" s="68" t="s">
        <v>258</v>
      </c>
      <c r="C148" s="69" t="s">
        <v>263</v>
      </c>
      <c r="D148" s="76" t="s">
        <v>301</v>
      </c>
      <c r="E148" s="70" t="s">
        <v>296</v>
      </c>
      <c r="F148" s="70" t="s">
        <v>302</v>
      </c>
      <c r="G148" s="71" t="s">
        <v>101</v>
      </c>
      <c r="H148" s="72">
        <v>0</v>
      </c>
      <c r="I148" s="73">
        <v>3500</v>
      </c>
      <c r="J148" s="72">
        <v>0</v>
      </c>
      <c r="K148" s="73">
        <v>1000</v>
      </c>
      <c r="L148" s="72">
        <v>0</v>
      </c>
      <c r="M148" s="72">
        <v>0</v>
      </c>
      <c r="N148" s="72">
        <v>0</v>
      </c>
      <c r="O148" s="73">
        <v>1750</v>
      </c>
    </row>
    <row r="149" spans="1:15" ht="31.5" x14ac:dyDescent="0.25">
      <c r="A149" s="77">
        <v>119</v>
      </c>
      <c r="B149" s="68" t="s">
        <v>258</v>
      </c>
      <c r="C149" s="69" t="s">
        <v>263</v>
      </c>
      <c r="D149" s="76" t="s">
        <v>303</v>
      </c>
      <c r="E149" s="70" t="s">
        <v>296</v>
      </c>
      <c r="F149" s="70" t="s">
        <v>304</v>
      </c>
      <c r="G149" s="71" t="s">
        <v>294</v>
      </c>
      <c r="H149" s="72">
        <v>0</v>
      </c>
      <c r="I149" s="73">
        <v>2558</v>
      </c>
      <c r="J149" s="72">
        <v>0</v>
      </c>
      <c r="K149" s="73">
        <v>1558</v>
      </c>
      <c r="L149" s="72">
        <v>0</v>
      </c>
      <c r="M149" s="72">
        <v>0</v>
      </c>
      <c r="N149" s="72">
        <v>0</v>
      </c>
      <c r="O149" s="73">
        <v>1000</v>
      </c>
    </row>
    <row r="150" spans="1:15" ht="31.5" x14ac:dyDescent="0.25">
      <c r="A150" s="77">
        <v>120</v>
      </c>
      <c r="B150" s="68" t="s">
        <v>258</v>
      </c>
      <c r="C150" s="69" t="s">
        <v>263</v>
      </c>
      <c r="D150" s="76" t="s">
        <v>305</v>
      </c>
      <c r="E150" s="70" t="s">
        <v>281</v>
      </c>
      <c r="F150" s="70" t="s">
        <v>179</v>
      </c>
      <c r="G150" s="71" t="s">
        <v>237</v>
      </c>
      <c r="H150" s="72">
        <v>0</v>
      </c>
      <c r="I150" s="73">
        <v>884</v>
      </c>
      <c r="J150" s="72">
        <v>0</v>
      </c>
      <c r="K150" s="73">
        <v>384</v>
      </c>
      <c r="L150" s="72">
        <v>0</v>
      </c>
      <c r="M150" s="72">
        <v>0</v>
      </c>
      <c r="N150" s="72">
        <v>0</v>
      </c>
      <c r="O150" s="73">
        <v>500</v>
      </c>
    </row>
    <row r="151" spans="1:15" ht="31.5" x14ac:dyDescent="0.25">
      <c r="A151" s="77">
        <v>121</v>
      </c>
      <c r="B151" s="68" t="s">
        <v>258</v>
      </c>
      <c r="C151" s="69" t="s">
        <v>264</v>
      </c>
      <c r="D151" s="76" t="s">
        <v>608</v>
      </c>
      <c r="E151" s="70" t="s">
        <v>472</v>
      </c>
      <c r="F151" s="70" t="s">
        <v>609</v>
      </c>
      <c r="G151" s="71" t="s">
        <v>607</v>
      </c>
      <c r="H151" s="72">
        <v>0</v>
      </c>
      <c r="I151" s="73">
        <v>1500</v>
      </c>
      <c r="J151" s="72">
        <v>0</v>
      </c>
      <c r="K151" s="73">
        <v>0</v>
      </c>
      <c r="L151" s="72">
        <v>0</v>
      </c>
      <c r="M151" s="72">
        <v>0</v>
      </c>
      <c r="N151" s="72">
        <v>0</v>
      </c>
      <c r="O151" s="73">
        <v>80</v>
      </c>
    </row>
    <row r="152" spans="1:15" ht="31.5" x14ac:dyDescent="0.25">
      <c r="A152" s="77">
        <v>122</v>
      </c>
      <c r="B152" s="68" t="s">
        <v>258</v>
      </c>
      <c r="C152" s="69" t="s">
        <v>264</v>
      </c>
      <c r="D152" s="76" t="s">
        <v>306</v>
      </c>
      <c r="E152" s="70" t="s">
        <v>65</v>
      </c>
      <c r="F152" s="70" t="s">
        <v>197</v>
      </c>
      <c r="G152" s="71" t="s">
        <v>51</v>
      </c>
      <c r="H152" s="72">
        <v>0</v>
      </c>
      <c r="I152" s="73">
        <v>6130</v>
      </c>
      <c r="J152" s="72">
        <v>0</v>
      </c>
      <c r="K152" s="73">
        <v>4130</v>
      </c>
      <c r="L152" s="72">
        <v>0</v>
      </c>
      <c r="M152" s="72">
        <v>0</v>
      </c>
      <c r="N152" s="72">
        <v>0</v>
      </c>
      <c r="O152" s="73">
        <v>2000</v>
      </c>
    </row>
    <row r="153" spans="1:15" ht="31.5" x14ac:dyDescent="0.25">
      <c r="A153" s="77">
        <v>123</v>
      </c>
      <c r="B153" s="68" t="s">
        <v>258</v>
      </c>
      <c r="C153" s="69" t="s">
        <v>307</v>
      </c>
      <c r="D153" s="76" t="s">
        <v>308</v>
      </c>
      <c r="E153" s="70" t="s">
        <v>309</v>
      </c>
      <c r="F153" s="70" t="s">
        <v>310</v>
      </c>
      <c r="G153" s="71" t="s">
        <v>222</v>
      </c>
      <c r="H153" s="72">
        <v>0</v>
      </c>
      <c r="I153" s="73">
        <v>1000</v>
      </c>
      <c r="J153" s="72">
        <v>0</v>
      </c>
      <c r="K153" s="73">
        <v>496</v>
      </c>
      <c r="L153" s="72">
        <v>0</v>
      </c>
      <c r="M153" s="72">
        <v>0</v>
      </c>
      <c r="N153" s="72">
        <v>0</v>
      </c>
      <c r="O153" s="73">
        <v>50</v>
      </c>
    </row>
    <row r="154" spans="1:15" ht="31.5" x14ac:dyDescent="0.25">
      <c r="A154" s="77">
        <v>124</v>
      </c>
      <c r="B154" s="68" t="s">
        <v>258</v>
      </c>
      <c r="C154" s="69" t="s">
        <v>307</v>
      </c>
      <c r="D154" s="76" t="s">
        <v>311</v>
      </c>
      <c r="E154" s="70" t="s">
        <v>309</v>
      </c>
      <c r="F154" s="70" t="s">
        <v>312</v>
      </c>
      <c r="G154" s="71" t="s">
        <v>222</v>
      </c>
      <c r="H154" s="72">
        <v>0</v>
      </c>
      <c r="I154" s="73">
        <v>16870</v>
      </c>
      <c r="J154" s="72">
        <v>0</v>
      </c>
      <c r="K154" s="73">
        <v>12728</v>
      </c>
      <c r="L154" s="72">
        <v>0</v>
      </c>
      <c r="M154" s="72">
        <v>0</v>
      </c>
      <c r="N154" s="72">
        <v>0</v>
      </c>
      <c r="O154" s="73">
        <v>200</v>
      </c>
    </row>
    <row r="155" spans="1:15" ht="31.5" x14ac:dyDescent="0.25">
      <c r="A155" s="77">
        <v>125</v>
      </c>
      <c r="B155" s="68" t="s">
        <v>258</v>
      </c>
      <c r="C155" s="69" t="s">
        <v>307</v>
      </c>
      <c r="D155" s="76" t="s">
        <v>313</v>
      </c>
      <c r="E155" s="70" t="s">
        <v>309</v>
      </c>
      <c r="F155" s="70" t="s">
        <v>314</v>
      </c>
      <c r="G155" s="71" t="s">
        <v>222</v>
      </c>
      <c r="H155" s="72">
        <v>0</v>
      </c>
      <c r="I155" s="73">
        <v>17500</v>
      </c>
      <c r="J155" s="72">
        <v>0</v>
      </c>
      <c r="K155" s="73">
        <v>12248</v>
      </c>
      <c r="L155" s="72">
        <v>0</v>
      </c>
      <c r="M155" s="72">
        <v>0</v>
      </c>
      <c r="N155" s="72">
        <v>0</v>
      </c>
      <c r="O155" s="73">
        <v>200</v>
      </c>
    </row>
    <row r="156" spans="1:15" ht="31.5" x14ac:dyDescent="0.25">
      <c r="A156" s="77">
        <v>126</v>
      </c>
      <c r="B156" s="68" t="s">
        <v>258</v>
      </c>
      <c r="C156" s="69" t="s">
        <v>307</v>
      </c>
      <c r="D156" s="76" t="s">
        <v>67</v>
      </c>
      <c r="E156" s="70" t="s">
        <v>309</v>
      </c>
      <c r="F156" s="70" t="s">
        <v>315</v>
      </c>
      <c r="G156" s="71" t="s">
        <v>519</v>
      </c>
      <c r="H156" s="72">
        <v>0</v>
      </c>
      <c r="I156" s="73">
        <v>2448</v>
      </c>
      <c r="J156" s="72">
        <v>0</v>
      </c>
      <c r="K156" s="73">
        <v>0</v>
      </c>
      <c r="L156" s="72">
        <v>0</v>
      </c>
      <c r="M156" s="72">
        <v>0</v>
      </c>
      <c r="N156" s="72">
        <v>0</v>
      </c>
      <c r="O156" s="73">
        <v>2448</v>
      </c>
    </row>
    <row r="157" spans="1:15" ht="31.5" x14ac:dyDescent="0.25">
      <c r="A157" s="77">
        <v>127</v>
      </c>
      <c r="B157" s="68" t="s">
        <v>258</v>
      </c>
      <c r="C157" s="69" t="s">
        <v>307</v>
      </c>
      <c r="D157" s="76" t="s">
        <v>316</v>
      </c>
      <c r="E157" s="70" t="s">
        <v>309</v>
      </c>
      <c r="F157" s="70" t="s">
        <v>317</v>
      </c>
      <c r="G157" s="71" t="s">
        <v>160</v>
      </c>
      <c r="H157" s="72">
        <v>0</v>
      </c>
      <c r="I157" s="73">
        <v>10700</v>
      </c>
      <c r="J157" s="72">
        <v>0</v>
      </c>
      <c r="K157" s="73">
        <v>0</v>
      </c>
      <c r="L157" s="72">
        <v>0</v>
      </c>
      <c r="M157" s="72">
        <v>0</v>
      </c>
      <c r="N157" s="72">
        <v>0</v>
      </c>
      <c r="O157" s="73">
        <v>2</v>
      </c>
    </row>
    <row r="158" spans="1:15" ht="31.5" x14ac:dyDescent="0.25">
      <c r="A158" s="77">
        <v>128</v>
      </c>
      <c r="B158" s="68" t="s">
        <v>258</v>
      </c>
      <c r="C158" s="69" t="s">
        <v>307</v>
      </c>
      <c r="D158" s="76" t="s">
        <v>318</v>
      </c>
      <c r="E158" s="70" t="s">
        <v>309</v>
      </c>
      <c r="F158" s="70" t="s">
        <v>179</v>
      </c>
      <c r="G158" s="71" t="s">
        <v>237</v>
      </c>
      <c r="H158" s="72">
        <v>0</v>
      </c>
      <c r="I158" s="73">
        <v>800</v>
      </c>
      <c r="J158" s="72">
        <v>0</v>
      </c>
      <c r="K158" s="73">
        <v>500</v>
      </c>
      <c r="L158" s="72">
        <v>0</v>
      </c>
      <c r="M158" s="72">
        <v>0</v>
      </c>
      <c r="N158" s="72">
        <v>0</v>
      </c>
      <c r="O158" s="73">
        <v>300</v>
      </c>
    </row>
    <row r="159" spans="1:15" ht="78.75" x14ac:dyDescent="0.25">
      <c r="A159" s="77">
        <v>129</v>
      </c>
      <c r="B159" s="68" t="s">
        <v>258</v>
      </c>
      <c r="C159" s="69" t="s">
        <v>259</v>
      </c>
      <c r="D159" s="76" t="s">
        <v>319</v>
      </c>
      <c r="E159" s="70" t="s">
        <v>65</v>
      </c>
      <c r="F159" s="70" t="s">
        <v>320</v>
      </c>
      <c r="G159" s="71" t="s">
        <v>321</v>
      </c>
      <c r="H159" s="72">
        <v>0</v>
      </c>
      <c r="I159" s="73">
        <v>57172</v>
      </c>
      <c r="J159" s="72">
        <v>0</v>
      </c>
      <c r="K159" s="73">
        <v>48272</v>
      </c>
      <c r="L159" s="72">
        <v>0</v>
      </c>
      <c r="M159" s="72">
        <v>0</v>
      </c>
      <c r="N159" s="72">
        <v>0</v>
      </c>
      <c r="O159" s="73">
        <v>1900</v>
      </c>
    </row>
    <row r="160" spans="1:15" ht="31.5" x14ac:dyDescent="0.25">
      <c r="A160" s="77">
        <v>130</v>
      </c>
      <c r="B160" s="68" t="s">
        <v>258</v>
      </c>
      <c r="C160" s="69" t="s">
        <v>259</v>
      </c>
      <c r="D160" s="76" t="s">
        <v>322</v>
      </c>
      <c r="E160" s="70" t="s">
        <v>65</v>
      </c>
      <c r="F160" s="70" t="s">
        <v>323</v>
      </c>
      <c r="G160" s="71" t="s">
        <v>337</v>
      </c>
      <c r="H160" s="72">
        <v>0</v>
      </c>
      <c r="I160" s="73">
        <v>120244</v>
      </c>
      <c r="J160" s="72">
        <v>0</v>
      </c>
      <c r="K160" s="73">
        <v>105744</v>
      </c>
      <c r="L160" s="72">
        <v>0</v>
      </c>
      <c r="M160" s="72">
        <v>0</v>
      </c>
      <c r="N160" s="72">
        <v>0</v>
      </c>
      <c r="O160" s="73">
        <v>7500</v>
      </c>
    </row>
    <row r="161" spans="1:15" ht="63" x14ac:dyDescent="0.25">
      <c r="A161" s="77">
        <v>131</v>
      </c>
      <c r="B161" s="68" t="s">
        <v>258</v>
      </c>
      <c r="C161" s="69" t="s">
        <v>259</v>
      </c>
      <c r="D161" s="76" t="s">
        <v>67</v>
      </c>
      <c r="E161" s="70" t="s">
        <v>65</v>
      </c>
      <c r="F161" s="70" t="s">
        <v>324</v>
      </c>
      <c r="G161" s="71" t="s">
        <v>519</v>
      </c>
      <c r="H161" s="72">
        <v>0</v>
      </c>
      <c r="I161" s="73">
        <v>4000</v>
      </c>
      <c r="J161" s="72">
        <v>0</v>
      </c>
      <c r="K161" s="73">
        <v>0</v>
      </c>
      <c r="L161" s="72">
        <v>0</v>
      </c>
      <c r="M161" s="72">
        <v>0</v>
      </c>
      <c r="N161" s="72">
        <v>0</v>
      </c>
      <c r="O161" s="73">
        <v>4000</v>
      </c>
    </row>
    <row r="162" spans="1:15" ht="31.5" x14ac:dyDescent="0.25">
      <c r="A162" s="77">
        <v>132</v>
      </c>
      <c r="B162" s="68" t="s">
        <v>258</v>
      </c>
      <c r="C162" s="69" t="s">
        <v>259</v>
      </c>
      <c r="D162" s="76" t="s">
        <v>325</v>
      </c>
      <c r="E162" s="70" t="s">
        <v>65</v>
      </c>
      <c r="F162" s="70" t="s">
        <v>326</v>
      </c>
      <c r="G162" s="71" t="s">
        <v>519</v>
      </c>
      <c r="H162" s="72">
        <v>0</v>
      </c>
      <c r="I162" s="73">
        <v>4000</v>
      </c>
      <c r="J162" s="72">
        <v>0</v>
      </c>
      <c r="K162" s="73">
        <v>0</v>
      </c>
      <c r="L162" s="72">
        <v>0</v>
      </c>
      <c r="M162" s="72">
        <v>0</v>
      </c>
      <c r="N162" s="72">
        <v>0</v>
      </c>
      <c r="O162" s="73">
        <v>4000</v>
      </c>
    </row>
    <row r="163" spans="1:15" ht="31.5" x14ac:dyDescent="0.25">
      <c r="A163" s="77">
        <v>133</v>
      </c>
      <c r="B163" s="68" t="s">
        <v>258</v>
      </c>
      <c r="C163" s="69" t="s">
        <v>259</v>
      </c>
      <c r="D163" s="76" t="s">
        <v>327</v>
      </c>
      <c r="E163" s="70" t="s">
        <v>65</v>
      </c>
      <c r="F163" s="70" t="s">
        <v>328</v>
      </c>
      <c r="G163" s="71" t="s">
        <v>546</v>
      </c>
      <c r="H163" s="72">
        <v>0</v>
      </c>
      <c r="I163" s="73">
        <v>46000</v>
      </c>
      <c r="J163" s="72">
        <v>0</v>
      </c>
      <c r="K163" s="73">
        <v>30000</v>
      </c>
      <c r="L163" s="72">
        <v>0</v>
      </c>
      <c r="M163" s="72">
        <v>0</v>
      </c>
      <c r="N163" s="72">
        <v>0</v>
      </c>
      <c r="O163" s="73">
        <v>11027</v>
      </c>
    </row>
    <row r="164" spans="1:15" ht="31.5" x14ac:dyDescent="0.25">
      <c r="A164" s="77">
        <v>134</v>
      </c>
      <c r="B164" s="68" t="s">
        <v>258</v>
      </c>
      <c r="C164" s="69" t="s">
        <v>259</v>
      </c>
      <c r="D164" s="76" t="s">
        <v>330</v>
      </c>
      <c r="E164" s="70" t="s">
        <v>65</v>
      </c>
      <c r="F164" s="70" t="s">
        <v>234</v>
      </c>
      <c r="G164" s="71" t="s">
        <v>519</v>
      </c>
      <c r="H164" s="72">
        <v>0</v>
      </c>
      <c r="I164" s="73">
        <v>100</v>
      </c>
      <c r="J164" s="72">
        <v>0</v>
      </c>
      <c r="K164" s="73">
        <v>0</v>
      </c>
      <c r="L164" s="72">
        <v>0</v>
      </c>
      <c r="M164" s="72">
        <v>0</v>
      </c>
      <c r="N164" s="72">
        <v>0</v>
      </c>
      <c r="O164" s="73">
        <v>100</v>
      </c>
    </row>
    <row r="165" spans="1:15" ht="47.25" x14ac:dyDescent="0.25">
      <c r="A165" s="77">
        <v>135</v>
      </c>
      <c r="B165" s="68" t="s">
        <v>258</v>
      </c>
      <c r="C165" s="69" t="s">
        <v>259</v>
      </c>
      <c r="D165" s="76" t="s">
        <v>331</v>
      </c>
      <c r="E165" s="70" t="s">
        <v>65</v>
      </c>
      <c r="F165" s="70" t="s">
        <v>332</v>
      </c>
      <c r="G165" s="71" t="s">
        <v>203</v>
      </c>
      <c r="H165" s="72">
        <v>0</v>
      </c>
      <c r="I165" s="73">
        <v>28500</v>
      </c>
      <c r="J165" s="72">
        <v>0</v>
      </c>
      <c r="K165" s="73">
        <v>0</v>
      </c>
      <c r="L165" s="72">
        <v>0</v>
      </c>
      <c r="M165" s="72">
        <v>0</v>
      </c>
      <c r="N165" s="72">
        <v>0</v>
      </c>
      <c r="O165" s="73">
        <v>6</v>
      </c>
    </row>
    <row r="166" spans="1:15" ht="47.25" customHeight="1" x14ac:dyDescent="0.25">
      <c r="A166" s="77">
        <v>136</v>
      </c>
      <c r="B166" s="68" t="s">
        <v>258</v>
      </c>
      <c r="C166" s="69" t="s">
        <v>286</v>
      </c>
      <c r="D166" s="76" t="s">
        <v>327</v>
      </c>
      <c r="E166" s="70" t="s">
        <v>65</v>
      </c>
      <c r="F166" s="70" t="s">
        <v>333</v>
      </c>
      <c r="G166" s="71" t="s">
        <v>547</v>
      </c>
      <c r="H166" s="72">
        <v>0</v>
      </c>
      <c r="I166" s="73">
        <v>7200</v>
      </c>
      <c r="J166" s="72">
        <v>0</v>
      </c>
      <c r="K166" s="73">
        <v>0</v>
      </c>
      <c r="L166" s="72">
        <v>0</v>
      </c>
      <c r="M166" s="72">
        <v>0</v>
      </c>
      <c r="N166" s="72">
        <v>0</v>
      </c>
      <c r="O166" s="73">
        <v>2</v>
      </c>
    </row>
    <row r="167" spans="1:15" ht="78.75" x14ac:dyDescent="0.25">
      <c r="A167" s="77">
        <v>137</v>
      </c>
      <c r="B167" s="68" t="s">
        <v>258</v>
      </c>
      <c r="C167" s="69" t="s">
        <v>286</v>
      </c>
      <c r="D167" s="76" t="s">
        <v>319</v>
      </c>
      <c r="E167" s="70" t="s">
        <v>65</v>
      </c>
      <c r="F167" s="70" t="s">
        <v>320</v>
      </c>
      <c r="G167" s="71" t="s">
        <v>242</v>
      </c>
      <c r="H167" s="72">
        <v>0</v>
      </c>
      <c r="I167" s="73">
        <v>14911</v>
      </c>
      <c r="J167" s="72">
        <v>0</v>
      </c>
      <c r="K167" s="73">
        <v>6613</v>
      </c>
      <c r="L167" s="72">
        <v>0</v>
      </c>
      <c r="M167" s="72">
        <v>0</v>
      </c>
      <c r="N167" s="72">
        <v>0</v>
      </c>
      <c r="O167" s="73">
        <v>3298</v>
      </c>
    </row>
    <row r="168" spans="1:15" ht="28.5" customHeight="1" x14ac:dyDescent="0.25">
      <c r="A168" s="77">
        <v>138</v>
      </c>
      <c r="B168" s="68" t="s">
        <v>258</v>
      </c>
      <c r="C168" s="69" t="s">
        <v>286</v>
      </c>
      <c r="D168" s="76" t="s">
        <v>67</v>
      </c>
      <c r="E168" s="70" t="s">
        <v>65</v>
      </c>
      <c r="F168" s="70" t="s">
        <v>334</v>
      </c>
      <c r="G168" s="71" t="s">
        <v>519</v>
      </c>
      <c r="H168" s="72">
        <v>0</v>
      </c>
      <c r="I168" s="73">
        <v>4000</v>
      </c>
      <c r="J168" s="72">
        <v>0</v>
      </c>
      <c r="K168" s="73">
        <v>0</v>
      </c>
      <c r="L168" s="72">
        <v>0</v>
      </c>
      <c r="M168" s="72">
        <v>0</v>
      </c>
      <c r="N168" s="72">
        <v>0</v>
      </c>
      <c r="O168" s="73">
        <v>4000</v>
      </c>
    </row>
    <row r="169" spans="1:15" ht="31.5" x14ac:dyDescent="0.25">
      <c r="A169" s="77">
        <v>139</v>
      </c>
      <c r="B169" s="68" t="s">
        <v>258</v>
      </c>
      <c r="C169" s="69" t="s">
        <v>286</v>
      </c>
      <c r="D169" s="76" t="s">
        <v>325</v>
      </c>
      <c r="E169" s="70" t="s">
        <v>65</v>
      </c>
      <c r="F169" s="70" t="s">
        <v>326</v>
      </c>
      <c r="G169" s="71" t="s">
        <v>519</v>
      </c>
      <c r="H169" s="72">
        <v>0</v>
      </c>
      <c r="I169" s="73">
        <v>1200</v>
      </c>
      <c r="J169" s="72">
        <v>0</v>
      </c>
      <c r="K169" s="73">
        <v>0</v>
      </c>
      <c r="L169" s="72">
        <v>0</v>
      </c>
      <c r="M169" s="72">
        <v>0</v>
      </c>
      <c r="N169" s="72">
        <v>0</v>
      </c>
      <c r="O169" s="73">
        <v>1200</v>
      </c>
    </row>
    <row r="170" spans="1:15" ht="31.5" x14ac:dyDescent="0.25">
      <c r="A170" s="77">
        <v>140</v>
      </c>
      <c r="B170" s="68" t="s">
        <v>258</v>
      </c>
      <c r="C170" s="69" t="s">
        <v>286</v>
      </c>
      <c r="D170" s="76" t="s">
        <v>330</v>
      </c>
      <c r="E170" s="70" t="s">
        <v>65</v>
      </c>
      <c r="F170" s="70" t="s">
        <v>234</v>
      </c>
      <c r="G170" s="71" t="s">
        <v>120</v>
      </c>
      <c r="H170" s="72">
        <v>0</v>
      </c>
      <c r="I170" s="73">
        <v>2800</v>
      </c>
      <c r="J170" s="72">
        <v>0</v>
      </c>
      <c r="K170" s="73">
        <v>800</v>
      </c>
      <c r="L170" s="72">
        <v>0</v>
      </c>
      <c r="M170" s="72">
        <v>0</v>
      </c>
      <c r="N170" s="72">
        <v>0</v>
      </c>
      <c r="O170" s="73">
        <v>500</v>
      </c>
    </row>
    <row r="171" spans="1:15" ht="78.75" x14ac:dyDescent="0.25">
      <c r="A171" s="77">
        <v>141</v>
      </c>
      <c r="B171" s="68" t="s">
        <v>258</v>
      </c>
      <c r="C171" s="69" t="s">
        <v>261</v>
      </c>
      <c r="D171" s="76" t="s">
        <v>319</v>
      </c>
      <c r="E171" s="70" t="s">
        <v>65</v>
      </c>
      <c r="F171" s="70" t="s">
        <v>320</v>
      </c>
      <c r="G171" s="71" t="s">
        <v>335</v>
      </c>
      <c r="H171" s="72">
        <v>0</v>
      </c>
      <c r="I171" s="73">
        <v>107499</v>
      </c>
      <c r="J171" s="72">
        <v>0</v>
      </c>
      <c r="K171" s="73">
        <v>95999</v>
      </c>
      <c r="L171" s="72">
        <v>0</v>
      </c>
      <c r="M171" s="72">
        <v>0</v>
      </c>
      <c r="N171" s="72">
        <v>0</v>
      </c>
      <c r="O171" s="73">
        <v>3500</v>
      </c>
    </row>
    <row r="172" spans="1:15" ht="31.5" x14ac:dyDescent="0.25">
      <c r="A172" s="77">
        <v>142</v>
      </c>
      <c r="B172" s="68" t="s">
        <v>258</v>
      </c>
      <c r="C172" s="69" t="s">
        <v>261</v>
      </c>
      <c r="D172" s="76" t="s">
        <v>322</v>
      </c>
      <c r="E172" s="70" t="s">
        <v>65</v>
      </c>
      <c r="F172" s="70" t="s">
        <v>336</v>
      </c>
      <c r="G172" s="71" t="s">
        <v>140</v>
      </c>
      <c r="H172" s="72">
        <v>0</v>
      </c>
      <c r="I172" s="73">
        <v>233239</v>
      </c>
      <c r="J172" s="72">
        <v>0</v>
      </c>
      <c r="K172" s="73">
        <v>222239</v>
      </c>
      <c r="L172" s="72">
        <v>0</v>
      </c>
      <c r="M172" s="72">
        <v>0</v>
      </c>
      <c r="N172" s="72">
        <v>0</v>
      </c>
      <c r="O172" s="73">
        <v>4000</v>
      </c>
    </row>
    <row r="173" spans="1:15" ht="47.25" x14ac:dyDescent="0.25">
      <c r="A173" s="77">
        <v>143</v>
      </c>
      <c r="B173" s="68" t="s">
        <v>258</v>
      </c>
      <c r="C173" s="69" t="s">
        <v>261</v>
      </c>
      <c r="D173" s="76" t="s">
        <v>327</v>
      </c>
      <c r="E173" s="70" t="s">
        <v>65</v>
      </c>
      <c r="F173" s="70" t="s">
        <v>338</v>
      </c>
      <c r="G173" s="71" t="s">
        <v>215</v>
      </c>
      <c r="H173" s="72">
        <v>0</v>
      </c>
      <c r="I173" s="73">
        <v>154685</v>
      </c>
      <c r="J173" s="72">
        <v>0</v>
      </c>
      <c r="K173" s="73">
        <v>33006</v>
      </c>
      <c r="L173" s="72">
        <v>0</v>
      </c>
      <c r="M173" s="72">
        <v>0</v>
      </c>
      <c r="N173" s="72">
        <v>0</v>
      </c>
      <c r="O173" s="73">
        <v>14520</v>
      </c>
    </row>
    <row r="174" spans="1:15" ht="47.25" x14ac:dyDescent="0.25">
      <c r="A174" s="77">
        <v>144</v>
      </c>
      <c r="B174" s="68" t="s">
        <v>258</v>
      </c>
      <c r="C174" s="69" t="s">
        <v>261</v>
      </c>
      <c r="D174" s="76" t="s">
        <v>67</v>
      </c>
      <c r="E174" s="70" t="s">
        <v>65</v>
      </c>
      <c r="F174" s="70" t="s">
        <v>334</v>
      </c>
      <c r="G174" s="71" t="s">
        <v>519</v>
      </c>
      <c r="H174" s="72">
        <v>0</v>
      </c>
      <c r="I174" s="73">
        <v>2500</v>
      </c>
      <c r="J174" s="72">
        <v>0</v>
      </c>
      <c r="K174" s="73">
        <v>0</v>
      </c>
      <c r="L174" s="72">
        <v>0</v>
      </c>
      <c r="M174" s="72">
        <v>0</v>
      </c>
      <c r="N174" s="72">
        <v>0</v>
      </c>
      <c r="O174" s="73">
        <v>2500</v>
      </c>
    </row>
    <row r="175" spans="1:15" ht="31.5" x14ac:dyDescent="0.25">
      <c r="A175" s="77">
        <v>145</v>
      </c>
      <c r="B175" s="68" t="s">
        <v>258</v>
      </c>
      <c r="C175" s="69" t="s">
        <v>261</v>
      </c>
      <c r="D175" s="76" t="s">
        <v>325</v>
      </c>
      <c r="E175" s="70" t="s">
        <v>65</v>
      </c>
      <c r="F175" s="70" t="s">
        <v>326</v>
      </c>
      <c r="G175" s="71" t="s">
        <v>519</v>
      </c>
      <c r="H175" s="72">
        <v>0</v>
      </c>
      <c r="I175" s="73">
        <v>4500</v>
      </c>
      <c r="J175" s="72">
        <v>0</v>
      </c>
      <c r="K175" s="73">
        <v>0</v>
      </c>
      <c r="L175" s="72">
        <v>0</v>
      </c>
      <c r="M175" s="72">
        <v>0</v>
      </c>
      <c r="N175" s="72">
        <v>0</v>
      </c>
      <c r="O175" s="73">
        <v>4500</v>
      </c>
    </row>
    <row r="176" spans="1:15" ht="31.5" x14ac:dyDescent="0.25">
      <c r="A176" s="77">
        <v>146</v>
      </c>
      <c r="B176" s="68" t="s">
        <v>258</v>
      </c>
      <c r="C176" s="69" t="s">
        <v>261</v>
      </c>
      <c r="D176" s="76" t="s">
        <v>330</v>
      </c>
      <c r="E176" s="70" t="s">
        <v>65</v>
      </c>
      <c r="F176" s="70" t="s">
        <v>234</v>
      </c>
      <c r="G176" s="71" t="s">
        <v>519</v>
      </c>
      <c r="H176" s="72">
        <v>0</v>
      </c>
      <c r="I176" s="73">
        <v>500</v>
      </c>
      <c r="J176" s="72">
        <v>0</v>
      </c>
      <c r="K176" s="73">
        <v>0</v>
      </c>
      <c r="L176" s="72">
        <v>0</v>
      </c>
      <c r="M176" s="72">
        <v>0</v>
      </c>
      <c r="N176" s="72">
        <v>0</v>
      </c>
      <c r="O176" s="73">
        <v>500</v>
      </c>
    </row>
    <row r="177" spans="1:15" ht="31.5" x14ac:dyDescent="0.25">
      <c r="A177" s="77">
        <v>147</v>
      </c>
      <c r="B177" s="68" t="s">
        <v>258</v>
      </c>
      <c r="C177" s="69" t="s">
        <v>225</v>
      </c>
      <c r="D177" s="76" t="s">
        <v>322</v>
      </c>
      <c r="E177" s="70" t="s">
        <v>65</v>
      </c>
      <c r="F177" s="70" t="s">
        <v>336</v>
      </c>
      <c r="G177" s="71" t="s">
        <v>140</v>
      </c>
      <c r="H177" s="72">
        <v>0</v>
      </c>
      <c r="I177" s="73">
        <v>178400</v>
      </c>
      <c r="J177" s="72">
        <v>0</v>
      </c>
      <c r="K177" s="73">
        <v>169225</v>
      </c>
      <c r="L177" s="72">
        <v>0</v>
      </c>
      <c r="M177" s="72">
        <v>0</v>
      </c>
      <c r="N177" s="72">
        <v>0</v>
      </c>
      <c r="O177" s="73">
        <v>3175</v>
      </c>
    </row>
    <row r="178" spans="1:15" ht="78.75" x14ac:dyDescent="0.25">
      <c r="A178" s="77">
        <v>148</v>
      </c>
      <c r="B178" s="68" t="s">
        <v>258</v>
      </c>
      <c r="C178" s="69" t="s">
        <v>225</v>
      </c>
      <c r="D178" s="76" t="s">
        <v>319</v>
      </c>
      <c r="E178" s="70" t="s">
        <v>65</v>
      </c>
      <c r="F178" s="70" t="s">
        <v>320</v>
      </c>
      <c r="G178" s="71" t="s">
        <v>140</v>
      </c>
      <c r="H178" s="72">
        <v>0</v>
      </c>
      <c r="I178" s="73">
        <v>25192</v>
      </c>
      <c r="J178" s="72">
        <v>0</v>
      </c>
      <c r="K178" s="73">
        <v>19922</v>
      </c>
      <c r="L178" s="72">
        <v>0</v>
      </c>
      <c r="M178" s="72">
        <v>0</v>
      </c>
      <c r="N178" s="72">
        <v>0</v>
      </c>
      <c r="O178" s="73">
        <v>1270</v>
      </c>
    </row>
    <row r="179" spans="1:15" ht="63" x14ac:dyDescent="0.25">
      <c r="A179" s="77">
        <v>149</v>
      </c>
      <c r="B179" s="68" t="s">
        <v>258</v>
      </c>
      <c r="C179" s="69" t="s">
        <v>225</v>
      </c>
      <c r="D179" s="76" t="s">
        <v>327</v>
      </c>
      <c r="E179" s="70" t="s">
        <v>65</v>
      </c>
      <c r="F179" s="70" t="s">
        <v>548</v>
      </c>
      <c r="G179" s="71" t="s">
        <v>549</v>
      </c>
      <c r="H179" s="72">
        <v>0</v>
      </c>
      <c r="I179" s="73">
        <v>204849</v>
      </c>
      <c r="J179" s="72">
        <v>0</v>
      </c>
      <c r="K179" s="73">
        <v>47602</v>
      </c>
      <c r="L179" s="72">
        <v>0</v>
      </c>
      <c r="M179" s="72">
        <v>0</v>
      </c>
      <c r="N179" s="72">
        <v>0</v>
      </c>
      <c r="O179" s="73">
        <v>17990</v>
      </c>
    </row>
    <row r="180" spans="1:15" ht="31.5" x14ac:dyDescent="0.25">
      <c r="A180" s="77">
        <v>150</v>
      </c>
      <c r="B180" s="68" t="s">
        <v>258</v>
      </c>
      <c r="C180" s="69" t="s">
        <v>225</v>
      </c>
      <c r="D180" s="76" t="s">
        <v>325</v>
      </c>
      <c r="E180" s="70" t="s">
        <v>65</v>
      </c>
      <c r="F180" s="70" t="s">
        <v>326</v>
      </c>
      <c r="G180" s="71" t="s">
        <v>519</v>
      </c>
      <c r="H180" s="72">
        <v>0</v>
      </c>
      <c r="I180" s="73">
        <v>3000</v>
      </c>
      <c r="J180" s="72">
        <v>0</v>
      </c>
      <c r="K180" s="73">
        <v>0</v>
      </c>
      <c r="L180" s="72">
        <v>0</v>
      </c>
      <c r="M180" s="72">
        <v>0</v>
      </c>
      <c r="N180" s="72">
        <v>0</v>
      </c>
      <c r="O180" s="73">
        <v>3000</v>
      </c>
    </row>
    <row r="181" spans="1:15" ht="63" x14ac:dyDescent="0.25">
      <c r="A181" s="77">
        <v>151</v>
      </c>
      <c r="B181" s="68" t="s">
        <v>258</v>
      </c>
      <c r="C181" s="69" t="s">
        <v>225</v>
      </c>
      <c r="D181" s="76" t="s">
        <v>67</v>
      </c>
      <c r="E181" s="70" t="s">
        <v>65</v>
      </c>
      <c r="F181" s="70" t="s">
        <v>339</v>
      </c>
      <c r="G181" s="71" t="s">
        <v>519</v>
      </c>
      <c r="H181" s="72">
        <v>0</v>
      </c>
      <c r="I181" s="73">
        <v>2565</v>
      </c>
      <c r="J181" s="72">
        <v>0</v>
      </c>
      <c r="K181" s="73">
        <v>0</v>
      </c>
      <c r="L181" s="72">
        <v>0</v>
      </c>
      <c r="M181" s="72">
        <v>0</v>
      </c>
      <c r="N181" s="72">
        <v>0</v>
      </c>
      <c r="O181" s="73">
        <v>2565</v>
      </c>
    </row>
    <row r="182" spans="1:15" ht="31.5" x14ac:dyDescent="0.25">
      <c r="A182" s="77">
        <v>152</v>
      </c>
      <c r="B182" s="68" t="s">
        <v>258</v>
      </c>
      <c r="C182" s="69" t="s">
        <v>225</v>
      </c>
      <c r="D182" s="76" t="s">
        <v>330</v>
      </c>
      <c r="E182" s="70" t="s">
        <v>65</v>
      </c>
      <c r="F182" s="70" t="s">
        <v>234</v>
      </c>
      <c r="G182" s="71" t="s">
        <v>519</v>
      </c>
      <c r="H182" s="72">
        <v>0</v>
      </c>
      <c r="I182" s="73">
        <v>1000</v>
      </c>
      <c r="J182" s="72">
        <v>0</v>
      </c>
      <c r="K182" s="73">
        <v>0</v>
      </c>
      <c r="L182" s="72">
        <v>0</v>
      </c>
      <c r="M182" s="72">
        <v>0</v>
      </c>
      <c r="N182" s="72">
        <v>0</v>
      </c>
      <c r="O182" s="73">
        <v>1000</v>
      </c>
    </row>
    <row r="183" spans="1:15" ht="78.75" x14ac:dyDescent="0.25">
      <c r="A183" s="77">
        <v>153</v>
      </c>
      <c r="B183" s="68" t="s">
        <v>258</v>
      </c>
      <c r="C183" s="69" t="s">
        <v>227</v>
      </c>
      <c r="D183" s="76" t="s">
        <v>319</v>
      </c>
      <c r="E183" s="70" t="s">
        <v>65</v>
      </c>
      <c r="F183" s="70" t="s">
        <v>320</v>
      </c>
      <c r="G183" s="71" t="s">
        <v>550</v>
      </c>
      <c r="H183" s="72">
        <v>0</v>
      </c>
      <c r="I183" s="73">
        <v>20874</v>
      </c>
      <c r="J183" s="72">
        <v>0</v>
      </c>
      <c r="K183" s="73">
        <v>20274</v>
      </c>
      <c r="L183" s="72">
        <v>0</v>
      </c>
      <c r="M183" s="72">
        <v>0</v>
      </c>
      <c r="N183" s="72">
        <v>0</v>
      </c>
      <c r="O183" s="73">
        <v>200</v>
      </c>
    </row>
    <row r="184" spans="1:15" ht="31.5" x14ac:dyDescent="0.25">
      <c r="A184" s="77">
        <v>154</v>
      </c>
      <c r="B184" s="68" t="s">
        <v>258</v>
      </c>
      <c r="C184" s="69" t="s">
        <v>227</v>
      </c>
      <c r="D184" s="76" t="s">
        <v>322</v>
      </c>
      <c r="E184" s="70" t="s">
        <v>65</v>
      </c>
      <c r="F184" s="70" t="s">
        <v>317</v>
      </c>
      <c r="G184" s="71" t="s">
        <v>140</v>
      </c>
      <c r="H184" s="72">
        <v>0</v>
      </c>
      <c r="I184" s="73">
        <v>11000</v>
      </c>
      <c r="J184" s="72">
        <v>0</v>
      </c>
      <c r="K184" s="73">
        <v>6000</v>
      </c>
      <c r="L184" s="72">
        <v>0</v>
      </c>
      <c r="M184" s="72">
        <v>0</v>
      </c>
      <c r="N184" s="72">
        <v>0</v>
      </c>
      <c r="O184" s="73">
        <v>2440</v>
      </c>
    </row>
    <row r="185" spans="1:15" ht="31.5" x14ac:dyDescent="0.25">
      <c r="A185" s="77">
        <v>155</v>
      </c>
      <c r="B185" s="68" t="s">
        <v>258</v>
      </c>
      <c r="C185" s="69" t="s">
        <v>227</v>
      </c>
      <c r="D185" s="76" t="s">
        <v>327</v>
      </c>
      <c r="E185" s="70" t="s">
        <v>65</v>
      </c>
      <c r="F185" s="70" t="s">
        <v>340</v>
      </c>
      <c r="G185" s="71" t="s">
        <v>329</v>
      </c>
      <c r="H185" s="72">
        <v>0</v>
      </c>
      <c r="I185" s="73">
        <v>142000</v>
      </c>
      <c r="J185" s="72">
        <v>0</v>
      </c>
      <c r="K185" s="73">
        <v>68998</v>
      </c>
      <c r="L185" s="72">
        <v>0</v>
      </c>
      <c r="M185" s="72">
        <v>0</v>
      </c>
      <c r="N185" s="72">
        <v>0</v>
      </c>
      <c r="O185" s="73">
        <v>40000</v>
      </c>
    </row>
    <row r="186" spans="1:15" ht="31.5" x14ac:dyDescent="0.25">
      <c r="A186" s="77">
        <v>156</v>
      </c>
      <c r="B186" s="68" t="s">
        <v>258</v>
      </c>
      <c r="C186" s="69" t="s">
        <v>227</v>
      </c>
      <c r="D186" s="76" t="s">
        <v>341</v>
      </c>
      <c r="E186" s="70" t="s">
        <v>65</v>
      </c>
      <c r="F186" s="70" t="s">
        <v>234</v>
      </c>
      <c r="G186" s="71" t="s">
        <v>277</v>
      </c>
      <c r="H186" s="72">
        <v>0</v>
      </c>
      <c r="I186" s="73">
        <v>1765</v>
      </c>
      <c r="J186" s="72">
        <v>0</v>
      </c>
      <c r="K186" s="73">
        <v>1565</v>
      </c>
      <c r="L186" s="72">
        <v>0</v>
      </c>
      <c r="M186" s="72">
        <v>0</v>
      </c>
      <c r="N186" s="72">
        <v>0</v>
      </c>
      <c r="O186" s="73">
        <v>100</v>
      </c>
    </row>
    <row r="187" spans="1:15" ht="47.25" x14ac:dyDescent="0.25">
      <c r="A187" s="77">
        <v>157</v>
      </c>
      <c r="B187" s="68" t="s">
        <v>258</v>
      </c>
      <c r="C187" s="69" t="s">
        <v>227</v>
      </c>
      <c r="D187" s="76" t="s">
        <v>67</v>
      </c>
      <c r="E187" s="70" t="s">
        <v>65</v>
      </c>
      <c r="F187" s="70" t="s">
        <v>334</v>
      </c>
      <c r="G187" s="71" t="s">
        <v>72</v>
      </c>
      <c r="H187" s="72">
        <v>0</v>
      </c>
      <c r="I187" s="73">
        <v>21300</v>
      </c>
      <c r="J187" s="72">
        <v>0</v>
      </c>
      <c r="K187" s="73">
        <v>16500</v>
      </c>
      <c r="L187" s="72">
        <v>0</v>
      </c>
      <c r="M187" s="72">
        <v>0</v>
      </c>
      <c r="N187" s="72">
        <v>0</v>
      </c>
      <c r="O187" s="73">
        <v>1600</v>
      </c>
    </row>
    <row r="188" spans="1:15" ht="31.5" x14ac:dyDescent="0.25">
      <c r="A188" s="77">
        <v>158</v>
      </c>
      <c r="B188" s="68" t="s">
        <v>258</v>
      </c>
      <c r="C188" s="69" t="s">
        <v>227</v>
      </c>
      <c r="D188" s="76" t="s">
        <v>325</v>
      </c>
      <c r="E188" s="70" t="s">
        <v>65</v>
      </c>
      <c r="F188" s="70" t="s">
        <v>326</v>
      </c>
      <c r="G188" s="71" t="s">
        <v>519</v>
      </c>
      <c r="H188" s="72">
        <v>0</v>
      </c>
      <c r="I188" s="73">
        <v>2500</v>
      </c>
      <c r="J188" s="72">
        <v>0</v>
      </c>
      <c r="K188" s="73">
        <v>0</v>
      </c>
      <c r="L188" s="72">
        <v>0</v>
      </c>
      <c r="M188" s="72">
        <v>0</v>
      </c>
      <c r="N188" s="72">
        <v>0</v>
      </c>
      <c r="O188" s="73">
        <v>2500</v>
      </c>
    </row>
    <row r="189" spans="1:15" ht="31.5" x14ac:dyDescent="0.25">
      <c r="A189" s="77">
        <v>159</v>
      </c>
      <c r="B189" s="68" t="s">
        <v>258</v>
      </c>
      <c r="C189" s="69" t="s">
        <v>263</v>
      </c>
      <c r="D189" s="76" t="s">
        <v>322</v>
      </c>
      <c r="E189" s="70" t="s">
        <v>65</v>
      </c>
      <c r="F189" s="70" t="s">
        <v>342</v>
      </c>
      <c r="G189" s="71" t="s">
        <v>329</v>
      </c>
      <c r="H189" s="72">
        <v>0</v>
      </c>
      <c r="I189" s="73">
        <v>81135</v>
      </c>
      <c r="J189" s="72">
        <v>0</v>
      </c>
      <c r="K189" s="73">
        <v>67135</v>
      </c>
      <c r="L189" s="72">
        <v>0</v>
      </c>
      <c r="M189" s="72">
        <v>0</v>
      </c>
      <c r="N189" s="72">
        <v>0</v>
      </c>
      <c r="O189" s="73">
        <v>4000</v>
      </c>
    </row>
    <row r="190" spans="1:15" ht="78.75" x14ac:dyDescent="0.25">
      <c r="A190" s="77">
        <v>160</v>
      </c>
      <c r="B190" s="68" t="s">
        <v>258</v>
      </c>
      <c r="C190" s="69" t="s">
        <v>263</v>
      </c>
      <c r="D190" s="76" t="s">
        <v>319</v>
      </c>
      <c r="E190" s="70" t="s">
        <v>65</v>
      </c>
      <c r="F190" s="70" t="s">
        <v>320</v>
      </c>
      <c r="G190" s="71" t="s">
        <v>249</v>
      </c>
      <c r="H190" s="72">
        <v>0</v>
      </c>
      <c r="I190" s="73">
        <v>19905</v>
      </c>
      <c r="J190" s="72">
        <v>0</v>
      </c>
      <c r="K190" s="73">
        <v>17405</v>
      </c>
      <c r="L190" s="72">
        <v>0</v>
      </c>
      <c r="M190" s="72">
        <v>0</v>
      </c>
      <c r="N190" s="72">
        <v>0</v>
      </c>
      <c r="O190" s="73">
        <v>500</v>
      </c>
    </row>
    <row r="191" spans="1:15" ht="31.5" x14ac:dyDescent="0.25">
      <c r="A191" s="77">
        <v>161</v>
      </c>
      <c r="B191" s="68" t="s">
        <v>258</v>
      </c>
      <c r="C191" s="69" t="s">
        <v>263</v>
      </c>
      <c r="D191" s="76" t="s">
        <v>327</v>
      </c>
      <c r="E191" s="70" t="s">
        <v>65</v>
      </c>
      <c r="F191" s="70" t="s">
        <v>343</v>
      </c>
      <c r="G191" s="71" t="s">
        <v>277</v>
      </c>
      <c r="H191" s="72">
        <v>0</v>
      </c>
      <c r="I191" s="73">
        <v>8173</v>
      </c>
      <c r="J191" s="72">
        <v>0</v>
      </c>
      <c r="K191" s="73">
        <v>3673</v>
      </c>
      <c r="L191" s="72">
        <v>0</v>
      </c>
      <c r="M191" s="72">
        <v>0</v>
      </c>
      <c r="N191" s="72">
        <v>0</v>
      </c>
      <c r="O191" s="73">
        <v>3600</v>
      </c>
    </row>
    <row r="192" spans="1:15" ht="31.5" x14ac:dyDescent="0.25">
      <c r="A192" s="77">
        <v>162</v>
      </c>
      <c r="B192" s="68" t="s">
        <v>258</v>
      </c>
      <c r="C192" s="69" t="s">
        <v>263</v>
      </c>
      <c r="D192" s="76" t="s">
        <v>330</v>
      </c>
      <c r="E192" s="70" t="s">
        <v>65</v>
      </c>
      <c r="F192" s="70" t="s">
        <v>234</v>
      </c>
      <c r="G192" s="71" t="s">
        <v>519</v>
      </c>
      <c r="H192" s="72">
        <v>0</v>
      </c>
      <c r="I192" s="73">
        <v>100</v>
      </c>
      <c r="J192" s="72">
        <v>0</v>
      </c>
      <c r="K192" s="73">
        <v>0</v>
      </c>
      <c r="L192" s="72">
        <v>0</v>
      </c>
      <c r="M192" s="72">
        <v>0</v>
      </c>
      <c r="N192" s="72">
        <v>0</v>
      </c>
      <c r="O192" s="73">
        <v>100</v>
      </c>
    </row>
    <row r="193" spans="1:15" ht="31.5" x14ac:dyDescent="0.25">
      <c r="A193" s="77">
        <v>163</v>
      </c>
      <c r="B193" s="68" t="s">
        <v>258</v>
      </c>
      <c r="C193" s="69" t="s">
        <v>263</v>
      </c>
      <c r="D193" s="76" t="s">
        <v>325</v>
      </c>
      <c r="E193" s="70" t="s">
        <v>65</v>
      </c>
      <c r="F193" s="70" t="s">
        <v>326</v>
      </c>
      <c r="G193" s="71" t="s">
        <v>519</v>
      </c>
      <c r="H193" s="72">
        <v>0</v>
      </c>
      <c r="I193" s="73">
        <v>800</v>
      </c>
      <c r="J193" s="72">
        <v>0</v>
      </c>
      <c r="K193" s="73">
        <v>0</v>
      </c>
      <c r="L193" s="72">
        <v>0</v>
      </c>
      <c r="M193" s="72">
        <v>0</v>
      </c>
      <c r="N193" s="72">
        <v>0</v>
      </c>
      <c r="O193" s="73">
        <v>800</v>
      </c>
    </row>
    <row r="194" spans="1:15" ht="47.25" x14ac:dyDescent="0.25">
      <c r="A194" s="77">
        <v>164</v>
      </c>
      <c r="B194" s="68" t="s">
        <v>258</v>
      </c>
      <c r="C194" s="69" t="s">
        <v>263</v>
      </c>
      <c r="D194" s="76" t="s">
        <v>67</v>
      </c>
      <c r="E194" s="70" t="s">
        <v>65</v>
      </c>
      <c r="F194" s="70" t="s">
        <v>334</v>
      </c>
      <c r="G194" s="71" t="s">
        <v>519</v>
      </c>
      <c r="H194" s="72">
        <v>0</v>
      </c>
      <c r="I194" s="73">
        <v>2000</v>
      </c>
      <c r="J194" s="72">
        <v>0</v>
      </c>
      <c r="K194" s="73">
        <v>0</v>
      </c>
      <c r="L194" s="72">
        <v>0</v>
      </c>
      <c r="M194" s="72">
        <v>0</v>
      </c>
      <c r="N194" s="72">
        <v>0</v>
      </c>
      <c r="O194" s="73">
        <v>2000</v>
      </c>
    </row>
    <row r="195" spans="1:15" ht="31.5" x14ac:dyDescent="0.25">
      <c r="A195" s="77">
        <v>165</v>
      </c>
      <c r="B195" s="68" t="s">
        <v>258</v>
      </c>
      <c r="C195" s="69" t="s">
        <v>264</v>
      </c>
      <c r="D195" s="76" t="s">
        <v>327</v>
      </c>
      <c r="E195" s="70" t="s">
        <v>65</v>
      </c>
      <c r="F195" s="70" t="s">
        <v>344</v>
      </c>
      <c r="G195" s="71" t="s">
        <v>133</v>
      </c>
      <c r="H195" s="72">
        <v>0</v>
      </c>
      <c r="I195" s="73">
        <v>50000</v>
      </c>
      <c r="J195" s="72">
        <v>0</v>
      </c>
      <c r="K195" s="73">
        <v>0</v>
      </c>
      <c r="L195" s="72">
        <v>0</v>
      </c>
      <c r="M195" s="72">
        <v>0</v>
      </c>
      <c r="N195" s="72">
        <v>0</v>
      </c>
      <c r="O195" s="73">
        <v>2</v>
      </c>
    </row>
    <row r="196" spans="1:15" ht="78.75" x14ac:dyDescent="0.25">
      <c r="A196" s="77">
        <v>166</v>
      </c>
      <c r="B196" s="68" t="s">
        <v>258</v>
      </c>
      <c r="C196" s="69" t="s">
        <v>264</v>
      </c>
      <c r="D196" s="76" t="s">
        <v>319</v>
      </c>
      <c r="E196" s="70" t="s">
        <v>65</v>
      </c>
      <c r="F196" s="70" t="s">
        <v>320</v>
      </c>
      <c r="G196" s="71" t="s">
        <v>551</v>
      </c>
      <c r="H196" s="72">
        <v>0</v>
      </c>
      <c r="I196" s="73">
        <v>28588</v>
      </c>
      <c r="J196" s="72">
        <v>0</v>
      </c>
      <c r="K196" s="73">
        <v>19588</v>
      </c>
      <c r="L196" s="72">
        <v>0</v>
      </c>
      <c r="M196" s="72">
        <v>0</v>
      </c>
      <c r="N196" s="72">
        <v>0</v>
      </c>
      <c r="O196" s="73">
        <v>3000</v>
      </c>
    </row>
    <row r="197" spans="1:15" ht="31.5" x14ac:dyDescent="0.25">
      <c r="A197" s="77">
        <v>167</v>
      </c>
      <c r="B197" s="68" t="s">
        <v>258</v>
      </c>
      <c r="C197" s="69" t="s">
        <v>264</v>
      </c>
      <c r="D197" s="76" t="s">
        <v>322</v>
      </c>
      <c r="E197" s="70" t="s">
        <v>65</v>
      </c>
      <c r="F197" s="70" t="s">
        <v>317</v>
      </c>
      <c r="G197" s="71" t="s">
        <v>552</v>
      </c>
      <c r="H197" s="72">
        <v>0</v>
      </c>
      <c r="I197" s="73">
        <v>49297</v>
      </c>
      <c r="J197" s="72">
        <v>0</v>
      </c>
      <c r="K197" s="73">
        <v>42297</v>
      </c>
      <c r="L197" s="72">
        <v>0</v>
      </c>
      <c r="M197" s="72">
        <v>0</v>
      </c>
      <c r="N197" s="72">
        <v>0</v>
      </c>
      <c r="O197" s="73">
        <v>2000</v>
      </c>
    </row>
    <row r="198" spans="1:15" ht="31.5" x14ac:dyDescent="0.25">
      <c r="A198" s="77">
        <v>168</v>
      </c>
      <c r="B198" s="68" t="s">
        <v>258</v>
      </c>
      <c r="C198" s="69" t="s">
        <v>264</v>
      </c>
      <c r="D198" s="76" t="s">
        <v>330</v>
      </c>
      <c r="E198" s="70" t="s">
        <v>65</v>
      </c>
      <c r="F198" s="70" t="s">
        <v>234</v>
      </c>
      <c r="G198" s="71" t="s">
        <v>519</v>
      </c>
      <c r="H198" s="72">
        <v>0</v>
      </c>
      <c r="I198" s="73">
        <v>100</v>
      </c>
      <c r="J198" s="72">
        <v>0</v>
      </c>
      <c r="K198" s="73">
        <v>0</v>
      </c>
      <c r="L198" s="72">
        <v>0</v>
      </c>
      <c r="M198" s="72">
        <v>0</v>
      </c>
      <c r="N198" s="72">
        <v>0</v>
      </c>
      <c r="O198" s="73">
        <v>100</v>
      </c>
    </row>
    <row r="199" spans="1:15" ht="31.5" x14ac:dyDescent="0.25">
      <c r="A199" s="77">
        <v>169</v>
      </c>
      <c r="B199" s="68" t="s">
        <v>258</v>
      </c>
      <c r="C199" s="69" t="s">
        <v>264</v>
      </c>
      <c r="D199" s="76" t="s">
        <v>346</v>
      </c>
      <c r="E199" s="70" t="s">
        <v>65</v>
      </c>
      <c r="F199" s="70" t="s">
        <v>326</v>
      </c>
      <c r="G199" s="71" t="s">
        <v>519</v>
      </c>
      <c r="H199" s="72">
        <v>0</v>
      </c>
      <c r="I199" s="73">
        <v>3500</v>
      </c>
      <c r="J199" s="72">
        <v>0</v>
      </c>
      <c r="K199" s="73">
        <v>0</v>
      </c>
      <c r="L199" s="72">
        <v>0</v>
      </c>
      <c r="M199" s="72">
        <v>0</v>
      </c>
      <c r="N199" s="72">
        <v>0</v>
      </c>
      <c r="O199" s="73">
        <v>3500</v>
      </c>
    </row>
    <row r="200" spans="1:15" ht="63" x14ac:dyDescent="0.25">
      <c r="A200" s="77">
        <v>170</v>
      </c>
      <c r="B200" s="68" t="s">
        <v>258</v>
      </c>
      <c r="C200" s="69" t="s">
        <v>264</v>
      </c>
      <c r="D200" s="76" t="s">
        <v>67</v>
      </c>
      <c r="E200" s="70" t="s">
        <v>65</v>
      </c>
      <c r="F200" s="70" t="s">
        <v>347</v>
      </c>
      <c r="G200" s="71" t="s">
        <v>519</v>
      </c>
      <c r="H200" s="72">
        <v>0</v>
      </c>
      <c r="I200" s="73">
        <v>10398</v>
      </c>
      <c r="J200" s="72">
        <v>0</v>
      </c>
      <c r="K200" s="73">
        <v>0</v>
      </c>
      <c r="L200" s="72">
        <v>0</v>
      </c>
      <c r="M200" s="72">
        <v>0</v>
      </c>
      <c r="N200" s="72">
        <v>0</v>
      </c>
      <c r="O200" s="73">
        <v>10398</v>
      </c>
    </row>
    <row r="201" spans="1:15" ht="45" x14ac:dyDescent="0.25">
      <c r="A201" s="77">
        <v>171</v>
      </c>
      <c r="B201" s="68" t="s">
        <v>258</v>
      </c>
      <c r="C201" s="69" t="s">
        <v>635</v>
      </c>
      <c r="D201" s="76" t="s">
        <v>325</v>
      </c>
      <c r="E201" s="70" t="s">
        <v>472</v>
      </c>
      <c r="F201" s="70" t="s">
        <v>639</v>
      </c>
      <c r="G201" s="71" t="s">
        <v>519</v>
      </c>
      <c r="H201" s="72">
        <v>0</v>
      </c>
      <c r="I201" s="73">
        <v>2000</v>
      </c>
      <c r="J201" s="72">
        <v>0</v>
      </c>
      <c r="K201" s="73">
        <v>0</v>
      </c>
      <c r="L201" s="72">
        <v>0</v>
      </c>
      <c r="M201" s="72">
        <v>0</v>
      </c>
      <c r="N201" s="72">
        <v>0</v>
      </c>
      <c r="O201" s="73">
        <v>2000</v>
      </c>
    </row>
    <row r="202" spans="1:15" ht="45" x14ac:dyDescent="0.25">
      <c r="A202" s="77">
        <v>172</v>
      </c>
      <c r="B202" s="68" t="s">
        <v>258</v>
      </c>
      <c r="C202" s="69" t="s">
        <v>635</v>
      </c>
      <c r="D202" s="76" t="s">
        <v>322</v>
      </c>
      <c r="E202" s="70" t="s">
        <v>472</v>
      </c>
      <c r="F202" s="70" t="s">
        <v>640</v>
      </c>
      <c r="G202" s="71" t="s">
        <v>607</v>
      </c>
      <c r="H202" s="72">
        <v>0</v>
      </c>
      <c r="I202" s="73">
        <v>21000</v>
      </c>
      <c r="J202" s="72">
        <v>0</v>
      </c>
      <c r="K202" s="73">
        <v>0</v>
      </c>
      <c r="L202" s="72">
        <v>0</v>
      </c>
      <c r="M202" s="72">
        <v>0</v>
      </c>
      <c r="N202" s="72">
        <v>0</v>
      </c>
      <c r="O202" s="73">
        <v>7680</v>
      </c>
    </row>
    <row r="203" spans="1:15" ht="78.75" x14ac:dyDescent="0.25">
      <c r="A203" s="77">
        <v>173</v>
      </c>
      <c r="B203" s="68" t="s">
        <v>258</v>
      </c>
      <c r="C203" s="69" t="s">
        <v>635</v>
      </c>
      <c r="D203" s="76" t="s">
        <v>319</v>
      </c>
      <c r="E203" s="70" t="s">
        <v>472</v>
      </c>
      <c r="F203" s="70" t="s">
        <v>641</v>
      </c>
      <c r="G203" s="71" t="s">
        <v>607</v>
      </c>
      <c r="H203" s="72">
        <v>0</v>
      </c>
      <c r="I203" s="73">
        <v>8000</v>
      </c>
      <c r="J203" s="72">
        <v>0</v>
      </c>
      <c r="K203" s="73">
        <v>0</v>
      </c>
      <c r="L203" s="72">
        <v>0</v>
      </c>
      <c r="M203" s="72">
        <v>0</v>
      </c>
      <c r="N203" s="72">
        <v>0</v>
      </c>
      <c r="O203" s="73">
        <v>2998</v>
      </c>
    </row>
    <row r="204" spans="1:15" ht="45" x14ac:dyDescent="0.25">
      <c r="A204" s="77">
        <v>174</v>
      </c>
      <c r="B204" s="68" t="s">
        <v>258</v>
      </c>
      <c r="C204" s="69" t="s">
        <v>635</v>
      </c>
      <c r="D204" s="76" t="s">
        <v>327</v>
      </c>
      <c r="E204" s="70" t="s">
        <v>472</v>
      </c>
      <c r="F204" s="70" t="s">
        <v>642</v>
      </c>
      <c r="G204" s="71" t="s">
        <v>607</v>
      </c>
      <c r="H204" s="72">
        <v>0</v>
      </c>
      <c r="I204" s="73">
        <v>33000</v>
      </c>
      <c r="J204" s="72">
        <v>0</v>
      </c>
      <c r="K204" s="73">
        <v>0</v>
      </c>
      <c r="L204" s="72">
        <v>0</v>
      </c>
      <c r="M204" s="72">
        <v>0</v>
      </c>
      <c r="N204" s="72">
        <v>0</v>
      </c>
      <c r="O204" s="73">
        <v>4000</v>
      </c>
    </row>
    <row r="205" spans="1:15" ht="45" x14ac:dyDescent="0.25">
      <c r="A205" s="77">
        <v>175</v>
      </c>
      <c r="B205" s="68" t="s">
        <v>258</v>
      </c>
      <c r="C205" s="69" t="s">
        <v>635</v>
      </c>
      <c r="D205" s="76" t="s">
        <v>330</v>
      </c>
      <c r="E205" s="70" t="s">
        <v>472</v>
      </c>
      <c r="F205" s="70" t="s">
        <v>636</v>
      </c>
      <c r="G205" s="71" t="s">
        <v>637</v>
      </c>
      <c r="H205" s="72">
        <v>0</v>
      </c>
      <c r="I205" s="73">
        <v>2000</v>
      </c>
      <c r="J205" s="72">
        <v>0</v>
      </c>
      <c r="K205" s="73">
        <v>0</v>
      </c>
      <c r="L205" s="72">
        <v>0</v>
      </c>
      <c r="M205" s="72">
        <v>0</v>
      </c>
      <c r="N205" s="72">
        <v>0</v>
      </c>
      <c r="O205" s="73">
        <v>1000</v>
      </c>
    </row>
    <row r="206" spans="1:15" ht="63" x14ac:dyDescent="0.25">
      <c r="A206" s="77">
        <v>176</v>
      </c>
      <c r="B206" s="68" t="s">
        <v>258</v>
      </c>
      <c r="C206" s="69" t="s">
        <v>635</v>
      </c>
      <c r="D206" s="76" t="s">
        <v>67</v>
      </c>
      <c r="E206" s="70" t="s">
        <v>472</v>
      </c>
      <c r="F206" s="70" t="s">
        <v>638</v>
      </c>
      <c r="G206" s="71" t="s">
        <v>519</v>
      </c>
      <c r="H206" s="72">
        <v>0</v>
      </c>
      <c r="I206" s="73">
        <v>7822</v>
      </c>
      <c r="J206" s="72">
        <v>0</v>
      </c>
      <c r="K206" s="73">
        <v>0</v>
      </c>
      <c r="L206" s="72">
        <v>0</v>
      </c>
      <c r="M206" s="72">
        <v>0</v>
      </c>
      <c r="N206" s="72">
        <v>0</v>
      </c>
      <c r="O206" s="73">
        <v>7882</v>
      </c>
    </row>
    <row r="207" spans="1:15" ht="31.5" x14ac:dyDescent="0.25">
      <c r="A207" s="77">
        <v>177</v>
      </c>
      <c r="B207" s="68" t="s">
        <v>258</v>
      </c>
      <c r="C207" s="69" t="s">
        <v>265</v>
      </c>
      <c r="D207" s="76" t="s">
        <v>330</v>
      </c>
      <c r="E207" s="70" t="s">
        <v>65</v>
      </c>
      <c r="F207" s="70" t="s">
        <v>234</v>
      </c>
      <c r="G207" s="71" t="s">
        <v>271</v>
      </c>
      <c r="H207" s="72">
        <v>0</v>
      </c>
      <c r="I207" s="73">
        <v>200</v>
      </c>
      <c r="J207" s="72">
        <v>0</v>
      </c>
      <c r="K207" s="73">
        <v>100</v>
      </c>
      <c r="L207" s="72">
        <v>0</v>
      </c>
      <c r="M207" s="72">
        <v>0</v>
      </c>
      <c r="N207" s="72">
        <v>0</v>
      </c>
      <c r="O207" s="73">
        <v>100</v>
      </c>
    </row>
    <row r="208" spans="1:15" ht="31.5" x14ac:dyDescent="0.25">
      <c r="A208" s="77">
        <v>178</v>
      </c>
      <c r="B208" s="68" t="s">
        <v>258</v>
      </c>
      <c r="C208" s="69" t="s">
        <v>265</v>
      </c>
      <c r="D208" s="76" t="s">
        <v>322</v>
      </c>
      <c r="E208" s="70" t="s">
        <v>65</v>
      </c>
      <c r="F208" s="70" t="s">
        <v>284</v>
      </c>
      <c r="G208" s="71" t="s">
        <v>97</v>
      </c>
      <c r="H208" s="72">
        <v>0</v>
      </c>
      <c r="I208" s="73">
        <v>112328</v>
      </c>
      <c r="J208" s="72">
        <v>0</v>
      </c>
      <c r="K208" s="73">
        <v>68800</v>
      </c>
      <c r="L208" s="72">
        <v>0</v>
      </c>
      <c r="M208" s="72">
        <v>0</v>
      </c>
      <c r="N208" s="72">
        <v>0</v>
      </c>
      <c r="O208" s="73">
        <v>30000</v>
      </c>
    </row>
    <row r="209" spans="1:15" ht="47.25" x14ac:dyDescent="0.25">
      <c r="A209" s="77">
        <v>179</v>
      </c>
      <c r="B209" s="68" t="s">
        <v>258</v>
      </c>
      <c r="C209" s="69" t="s">
        <v>265</v>
      </c>
      <c r="D209" s="76" t="s">
        <v>67</v>
      </c>
      <c r="E209" s="70" t="s">
        <v>65</v>
      </c>
      <c r="F209" s="70" t="s">
        <v>334</v>
      </c>
      <c r="G209" s="71" t="s">
        <v>294</v>
      </c>
      <c r="H209" s="72">
        <v>0</v>
      </c>
      <c r="I209" s="73">
        <v>20000</v>
      </c>
      <c r="J209" s="72">
        <v>0</v>
      </c>
      <c r="K209" s="73">
        <v>15000</v>
      </c>
      <c r="L209" s="72">
        <v>0</v>
      </c>
      <c r="M209" s="72">
        <v>0</v>
      </c>
      <c r="N209" s="72">
        <v>0</v>
      </c>
      <c r="O209" s="73">
        <v>5000</v>
      </c>
    </row>
    <row r="210" spans="1:15" ht="31.5" x14ac:dyDescent="0.25">
      <c r="A210" s="77">
        <v>180</v>
      </c>
      <c r="B210" s="68" t="s">
        <v>258</v>
      </c>
      <c r="C210" s="69" t="s">
        <v>265</v>
      </c>
      <c r="D210" s="76" t="s">
        <v>327</v>
      </c>
      <c r="E210" s="70" t="s">
        <v>65</v>
      </c>
      <c r="F210" s="70" t="s">
        <v>348</v>
      </c>
      <c r="G210" s="71" t="s">
        <v>62</v>
      </c>
      <c r="H210" s="72">
        <v>0</v>
      </c>
      <c r="I210" s="73">
        <v>41500</v>
      </c>
      <c r="J210" s="72">
        <v>0</v>
      </c>
      <c r="K210" s="73">
        <v>0</v>
      </c>
      <c r="L210" s="72">
        <v>0</v>
      </c>
      <c r="M210" s="72">
        <v>0</v>
      </c>
      <c r="N210" s="72">
        <v>0</v>
      </c>
      <c r="O210" s="73">
        <v>6400</v>
      </c>
    </row>
    <row r="211" spans="1:15" ht="78.75" x14ac:dyDescent="0.25">
      <c r="A211" s="77">
        <v>181</v>
      </c>
      <c r="B211" s="68" t="s">
        <v>258</v>
      </c>
      <c r="C211" s="69" t="s">
        <v>265</v>
      </c>
      <c r="D211" s="76" t="s">
        <v>319</v>
      </c>
      <c r="E211" s="70" t="s">
        <v>65</v>
      </c>
      <c r="F211" s="70" t="s">
        <v>320</v>
      </c>
      <c r="G211" s="71" t="s">
        <v>254</v>
      </c>
      <c r="H211" s="72">
        <v>0</v>
      </c>
      <c r="I211" s="73">
        <v>3800</v>
      </c>
      <c r="J211" s="72">
        <v>0</v>
      </c>
      <c r="K211" s="73">
        <v>1800</v>
      </c>
      <c r="L211" s="72">
        <v>0</v>
      </c>
      <c r="M211" s="72">
        <v>0</v>
      </c>
      <c r="N211" s="72">
        <v>0</v>
      </c>
      <c r="O211" s="73">
        <v>500</v>
      </c>
    </row>
    <row r="212" spans="1:15" ht="31.5" x14ac:dyDescent="0.25">
      <c r="A212" s="77">
        <v>182</v>
      </c>
      <c r="B212" s="68" t="s">
        <v>258</v>
      </c>
      <c r="C212" s="69" t="s">
        <v>265</v>
      </c>
      <c r="D212" s="76" t="s">
        <v>325</v>
      </c>
      <c r="E212" s="70" t="s">
        <v>65</v>
      </c>
      <c r="F212" s="70" t="s">
        <v>326</v>
      </c>
      <c r="G212" s="71" t="s">
        <v>519</v>
      </c>
      <c r="H212" s="72">
        <v>0</v>
      </c>
      <c r="I212" s="73">
        <v>1000</v>
      </c>
      <c r="J212" s="72">
        <v>0</v>
      </c>
      <c r="K212" s="73">
        <v>0</v>
      </c>
      <c r="L212" s="72">
        <v>0</v>
      </c>
      <c r="M212" s="72">
        <v>0</v>
      </c>
      <c r="N212" s="72">
        <v>0</v>
      </c>
      <c r="O212" s="73">
        <v>1000</v>
      </c>
    </row>
    <row r="213" spans="1:15" ht="78.75" x14ac:dyDescent="0.25">
      <c r="A213" s="77">
        <v>183</v>
      </c>
      <c r="B213" s="68" t="s">
        <v>258</v>
      </c>
      <c r="C213" s="69" t="s">
        <v>266</v>
      </c>
      <c r="D213" s="76" t="s">
        <v>319</v>
      </c>
      <c r="E213" s="70" t="s">
        <v>65</v>
      </c>
      <c r="F213" s="70" t="s">
        <v>320</v>
      </c>
      <c r="G213" s="71" t="s">
        <v>349</v>
      </c>
      <c r="H213" s="72">
        <v>0</v>
      </c>
      <c r="I213" s="73">
        <v>17314</v>
      </c>
      <c r="J213" s="72">
        <v>0</v>
      </c>
      <c r="K213" s="73">
        <v>9814</v>
      </c>
      <c r="L213" s="72">
        <v>0</v>
      </c>
      <c r="M213" s="72">
        <v>0</v>
      </c>
      <c r="N213" s="72">
        <v>0</v>
      </c>
      <c r="O213" s="73">
        <v>4000</v>
      </c>
    </row>
    <row r="214" spans="1:15" ht="31.5" x14ac:dyDescent="0.25">
      <c r="A214" s="77">
        <v>184</v>
      </c>
      <c r="B214" s="68" t="s">
        <v>258</v>
      </c>
      <c r="C214" s="69" t="s">
        <v>266</v>
      </c>
      <c r="D214" s="76" t="s">
        <v>327</v>
      </c>
      <c r="E214" s="70" t="s">
        <v>65</v>
      </c>
      <c r="F214" s="70" t="s">
        <v>350</v>
      </c>
      <c r="G214" s="71" t="s">
        <v>375</v>
      </c>
      <c r="H214" s="72">
        <v>0</v>
      </c>
      <c r="I214" s="73">
        <v>233474</v>
      </c>
      <c r="J214" s="72">
        <v>0</v>
      </c>
      <c r="K214" s="73">
        <v>46835</v>
      </c>
      <c r="L214" s="72">
        <v>0</v>
      </c>
      <c r="M214" s="72">
        <v>0</v>
      </c>
      <c r="N214" s="72">
        <v>0</v>
      </c>
      <c r="O214" s="73">
        <v>16517</v>
      </c>
    </row>
    <row r="215" spans="1:15" ht="31.5" x14ac:dyDescent="0.25">
      <c r="A215" s="77">
        <v>185</v>
      </c>
      <c r="B215" s="68" t="s">
        <v>258</v>
      </c>
      <c r="C215" s="69" t="s">
        <v>266</v>
      </c>
      <c r="D215" s="76" t="s">
        <v>330</v>
      </c>
      <c r="E215" s="70" t="s">
        <v>65</v>
      </c>
      <c r="F215" s="70" t="s">
        <v>234</v>
      </c>
      <c r="G215" s="71" t="s">
        <v>519</v>
      </c>
      <c r="H215" s="72">
        <v>0</v>
      </c>
      <c r="I215" s="73">
        <v>100</v>
      </c>
      <c r="J215" s="72">
        <v>0</v>
      </c>
      <c r="K215" s="73">
        <v>0</v>
      </c>
      <c r="L215" s="72">
        <v>0</v>
      </c>
      <c r="M215" s="72">
        <v>0</v>
      </c>
      <c r="N215" s="72">
        <v>0</v>
      </c>
      <c r="O215" s="73">
        <v>100</v>
      </c>
    </row>
    <row r="216" spans="1:15" ht="47.25" x14ac:dyDescent="0.25">
      <c r="A216" s="77">
        <v>186</v>
      </c>
      <c r="B216" s="68" t="s">
        <v>258</v>
      </c>
      <c r="C216" s="69" t="s">
        <v>266</v>
      </c>
      <c r="D216" s="76" t="s">
        <v>67</v>
      </c>
      <c r="E216" s="70" t="s">
        <v>65</v>
      </c>
      <c r="F216" s="70" t="s">
        <v>334</v>
      </c>
      <c r="G216" s="71" t="s">
        <v>519</v>
      </c>
      <c r="H216" s="72">
        <v>0</v>
      </c>
      <c r="I216" s="73">
        <v>6300</v>
      </c>
      <c r="J216" s="72">
        <v>0</v>
      </c>
      <c r="K216" s="73">
        <v>0</v>
      </c>
      <c r="L216" s="72">
        <v>0</v>
      </c>
      <c r="M216" s="72">
        <v>0</v>
      </c>
      <c r="N216" s="72">
        <v>0</v>
      </c>
      <c r="O216" s="73">
        <v>6300</v>
      </c>
    </row>
    <row r="217" spans="1:15" ht="31.5" x14ac:dyDescent="0.25">
      <c r="A217" s="77">
        <v>187</v>
      </c>
      <c r="B217" s="68" t="s">
        <v>258</v>
      </c>
      <c r="C217" s="69" t="s">
        <v>266</v>
      </c>
      <c r="D217" s="76" t="s">
        <v>325</v>
      </c>
      <c r="E217" s="70" t="s">
        <v>65</v>
      </c>
      <c r="F217" s="70" t="s">
        <v>326</v>
      </c>
      <c r="G217" s="71" t="s">
        <v>519</v>
      </c>
      <c r="H217" s="72">
        <v>0</v>
      </c>
      <c r="I217" s="73">
        <v>700</v>
      </c>
      <c r="J217" s="72">
        <v>0</v>
      </c>
      <c r="K217" s="73">
        <v>0</v>
      </c>
      <c r="L217" s="72">
        <v>0</v>
      </c>
      <c r="M217" s="72">
        <v>0</v>
      </c>
      <c r="N217" s="72">
        <v>0</v>
      </c>
      <c r="O217" s="73">
        <v>700</v>
      </c>
    </row>
    <row r="218" spans="1:15" ht="78.75" x14ac:dyDescent="0.25">
      <c r="A218" s="77">
        <v>188</v>
      </c>
      <c r="B218" s="68" t="s">
        <v>258</v>
      </c>
      <c r="C218" s="69" t="s">
        <v>267</v>
      </c>
      <c r="D218" s="76" t="s">
        <v>319</v>
      </c>
      <c r="E218" s="70" t="s">
        <v>65</v>
      </c>
      <c r="F218" s="70" t="s">
        <v>320</v>
      </c>
      <c r="G218" s="71" t="s">
        <v>147</v>
      </c>
      <c r="H218" s="72">
        <v>0</v>
      </c>
      <c r="I218" s="73">
        <v>3750</v>
      </c>
      <c r="J218" s="72">
        <v>0</v>
      </c>
      <c r="K218" s="73">
        <v>1879</v>
      </c>
      <c r="L218" s="72">
        <v>0</v>
      </c>
      <c r="M218" s="72">
        <v>0</v>
      </c>
      <c r="N218" s="72">
        <v>0</v>
      </c>
      <c r="O218" s="73">
        <v>1000</v>
      </c>
    </row>
    <row r="219" spans="1:15" ht="31.5" x14ac:dyDescent="0.25">
      <c r="A219" s="77">
        <v>189</v>
      </c>
      <c r="B219" s="68" t="s">
        <v>258</v>
      </c>
      <c r="C219" s="69" t="s">
        <v>267</v>
      </c>
      <c r="D219" s="76" t="s">
        <v>327</v>
      </c>
      <c r="E219" s="70" t="s">
        <v>65</v>
      </c>
      <c r="F219" s="70" t="s">
        <v>351</v>
      </c>
      <c r="G219" s="71" t="s">
        <v>147</v>
      </c>
      <c r="H219" s="72">
        <v>0</v>
      </c>
      <c r="I219" s="73">
        <v>171152</v>
      </c>
      <c r="J219" s="72">
        <v>0</v>
      </c>
      <c r="K219" s="73">
        <v>84242</v>
      </c>
      <c r="L219" s="72">
        <v>0</v>
      </c>
      <c r="M219" s="72">
        <v>0</v>
      </c>
      <c r="N219" s="72">
        <v>0</v>
      </c>
      <c r="O219" s="73">
        <v>25500</v>
      </c>
    </row>
    <row r="220" spans="1:15" ht="31.5" x14ac:dyDescent="0.25">
      <c r="A220" s="77">
        <v>190</v>
      </c>
      <c r="B220" s="68" t="s">
        <v>258</v>
      </c>
      <c r="C220" s="69" t="s">
        <v>267</v>
      </c>
      <c r="D220" s="76" t="s">
        <v>341</v>
      </c>
      <c r="E220" s="70" t="s">
        <v>65</v>
      </c>
      <c r="F220" s="70" t="s">
        <v>234</v>
      </c>
      <c r="G220" s="71" t="s">
        <v>152</v>
      </c>
      <c r="H220" s="72">
        <v>0</v>
      </c>
      <c r="I220" s="73">
        <v>3500</v>
      </c>
      <c r="J220" s="72">
        <v>0</v>
      </c>
      <c r="K220" s="73">
        <v>2514</v>
      </c>
      <c r="L220" s="72">
        <v>0</v>
      </c>
      <c r="M220" s="72">
        <v>0</v>
      </c>
      <c r="N220" s="72">
        <v>0</v>
      </c>
      <c r="O220" s="73">
        <v>100</v>
      </c>
    </row>
    <row r="221" spans="1:15" ht="31.5" x14ac:dyDescent="0.25">
      <c r="A221" s="77">
        <v>191</v>
      </c>
      <c r="B221" s="68" t="s">
        <v>258</v>
      </c>
      <c r="C221" s="69" t="s">
        <v>267</v>
      </c>
      <c r="D221" s="76" t="s">
        <v>325</v>
      </c>
      <c r="E221" s="70" t="s">
        <v>65</v>
      </c>
      <c r="F221" s="70" t="s">
        <v>326</v>
      </c>
      <c r="G221" s="71" t="s">
        <v>519</v>
      </c>
      <c r="H221" s="72">
        <v>0</v>
      </c>
      <c r="I221" s="73">
        <v>700</v>
      </c>
      <c r="J221" s="72">
        <v>0</v>
      </c>
      <c r="K221" s="73">
        <v>0</v>
      </c>
      <c r="L221" s="72">
        <v>0</v>
      </c>
      <c r="M221" s="72">
        <v>0</v>
      </c>
      <c r="N221" s="72">
        <v>0</v>
      </c>
      <c r="O221" s="73">
        <v>700</v>
      </c>
    </row>
    <row r="222" spans="1:15" ht="47.25" x14ac:dyDescent="0.25">
      <c r="A222" s="77">
        <v>192</v>
      </c>
      <c r="B222" s="68" t="s">
        <v>258</v>
      </c>
      <c r="C222" s="69" t="s">
        <v>267</v>
      </c>
      <c r="D222" s="76" t="s">
        <v>67</v>
      </c>
      <c r="E222" s="70" t="s">
        <v>65</v>
      </c>
      <c r="F222" s="70" t="s">
        <v>334</v>
      </c>
      <c r="G222" s="71" t="s">
        <v>519</v>
      </c>
      <c r="H222" s="72">
        <v>0</v>
      </c>
      <c r="I222" s="73">
        <v>4200</v>
      </c>
      <c r="J222" s="72">
        <v>0</v>
      </c>
      <c r="K222" s="73">
        <v>0</v>
      </c>
      <c r="L222" s="72">
        <v>0</v>
      </c>
      <c r="M222" s="72">
        <v>0</v>
      </c>
      <c r="N222" s="72">
        <v>0</v>
      </c>
      <c r="O222" s="73">
        <v>4200</v>
      </c>
    </row>
    <row r="223" spans="1:15" ht="63" x14ac:dyDescent="0.25">
      <c r="A223" s="77">
        <v>193</v>
      </c>
      <c r="B223" s="68" t="s">
        <v>258</v>
      </c>
      <c r="C223" s="69" t="s">
        <v>592</v>
      </c>
      <c r="D223" s="76" t="s">
        <v>593</v>
      </c>
      <c r="E223" s="70" t="s">
        <v>594</v>
      </c>
      <c r="F223" s="70" t="s">
        <v>595</v>
      </c>
      <c r="G223" s="71" t="s">
        <v>596</v>
      </c>
      <c r="H223" s="72">
        <v>0</v>
      </c>
      <c r="I223" s="73">
        <v>210850</v>
      </c>
      <c r="J223" s="72">
        <v>0</v>
      </c>
      <c r="K223" s="73">
        <v>152208</v>
      </c>
      <c r="L223" s="72">
        <v>0</v>
      </c>
      <c r="M223" s="72">
        <v>0</v>
      </c>
      <c r="N223" s="72">
        <v>0</v>
      </c>
      <c r="O223" s="73">
        <v>30000</v>
      </c>
    </row>
    <row r="224" spans="1:15" ht="47.25" x14ac:dyDescent="0.25">
      <c r="A224" s="77">
        <v>194</v>
      </c>
      <c r="B224" s="68" t="s">
        <v>258</v>
      </c>
      <c r="C224" s="69" t="s">
        <v>272</v>
      </c>
      <c r="D224" s="76" t="s">
        <v>597</v>
      </c>
      <c r="E224" s="70" t="s">
        <v>472</v>
      </c>
      <c r="F224" s="70" t="s">
        <v>598</v>
      </c>
      <c r="G224" s="71" t="s">
        <v>160</v>
      </c>
      <c r="H224" s="72">
        <v>0</v>
      </c>
      <c r="I224" s="73">
        <v>1337450</v>
      </c>
      <c r="J224" s="72">
        <v>0</v>
      </c>
      <c r="K224" s="73">
        <v>103750</v>
      </c>
      <c r="L224" s="72">
        <v>0</v>
      </c>
      <c r="M224" s="72">
        <v>0</v>
      </c>
      <c r="N224" s="72">
        <v>0</v>
      </c>
      <c r="O224" s="73">
        <v>500000</v>
      </c>
    </row>
    <row r="225" spans="1:15" ht="31.5" x14ac:dyDescent="0.25">
      <c r="A225" s="77">
        <v>195</v>
      </c>
      <c r="B225" s="68" t="s">
        <v>258</v>
      </c>
      <c r="C225" s="69" t="s">
        <v>352</v>
      </c>
      <c r="D225" s="76" t="s">
        <v>353</v>
      </c>
      <c r="E225" s="70" t="s">
        <v>354</v>
      </c>
      <c r="F225" s="70" t="s">
        <v>355</v>
      </c>
      <c r="G225" s="71" t="s">
        <v>120</v>
      </c>
      <c r="H225" s="72">
        <v>0</v>
      </c>
      <c r="I225" s="73">
        <v>23000</v>
      </c>
      <c r="J225" s="72">
        <v>0</v>
      </c>
      <c r="K225" s="73">
        <v>6588</v>
      </c>
      <c r="L225" s="72">
        <v>0</v>
      </c>
      <c r="M225" s="72">
        <v>0</v>
      </c>
      <c r="N225" s="72">
        <v>0</v>
      </c>
      <c r="O225" s="73">
        <v>7000</v>
      </c>
    </row>
    <row r="226" spans="1:15" s="82" customFormat="1" ht="24.95" customHeight="1" x14ac:dyDescent="0.25">
      <c r="A226" s="129" t="s">
        <v>466</v>
      </c>
      <c r="B226" s="130"/>
      <c r="C226" s="130"/>
      <c r="D226" s="130"/>
      <c r="E226" s="130"/>
      <c r="F226" s="131"/>
      <c r="G226" s="98"/>
      <c r="H226" s="99">
        <f t="shared" ref="H226:O226" si="4">SUM(H125:H225)</f>
        <v>0</v>
      </c>
      <c r="I226" s="99">
        <f t="shared" si="4"/>
        <v>5409362</v>
      </c>
      <c r="J226" s="99">
        <f t="shared" si="4"/>
        <v>0</v>
      </c>
      <c r="K226" s="99">
        <f t="shared" si="4"/>
        <v>2417370</v>
      </c>
      <c r="L226" s="99">
        <f t="shared" si="4"/>
        <v>0</v>
      </c>
      <c r="M226" s="99">
        <f t="shared" si="4"/>
        <v>0</v>
      </c>
      <c r="N226" s="99">
        <f t="shared" si="4"/>
        <v>0</v>
      </c>
      <c r="O226" s="99">
        <f t="shared" si="4"/>
        <v>1013122</v>
      </c>
    </row>
    <row r="227" spans="1:15" ht="1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33.75" customHeight="1" x14ac:dyDescent="0.25">
      <c r="A228" s="122" t="s">
        <v>356</v>
      </c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</row>
    <row r="229" spans="1:15" ht="19.5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</row>
    <row r="230" spans="1:15" ht="63" x14ac:dyDescent="0.25">
      <c r="A230" s="67">
        <v>196</v>
      </c>
      <c r="B230" s="68" t="s">
        <v>357</v>
      </c>
      <c r="C230" s="69" t="s">
        <v>651</v>
      </c>
      <c r="D230" s="76" t="s">
        <v>358</v>
      </c>
      <c r="E230" s="70" t="s">
        <v>233</v>
      </c>
      <c r="F230" s="70" t="s">
        <v>359</v>
      </c>
      <c r="G230" s="71" t="s">
        <v>516</v>
      </c>
      <c r="H230" s="72">
        <v>0</v>
      </c>
      <c r="I230" s="73">
        <v>450000</v>
      </c>
      <c r="J230" s="72">
        <v>0</v>
      </c>
      <c r="K230" s="73">
        <v>4277</v>
      </c>
      <c r="L230" s="72">
        <v>0</v>
      </c>
      <c r="M230" s="72">
        <v>0</v>
      </c>
      <c r="N230" s="72">
        <v>0</v>
      </c>
      <c r="O230" s="73">
        <v>5</v>
      </c>
    </row>
    <row r="231" spans="1:15" ht="94.5" x14ac:dyDescent="0.25">
      <c r="A231" s="67">
        <v>197</v>
      </c>
      <c r="B231" s="68" t="s">
        <v>357</v>
      </c>
      <c r="C231" s="69" t="s">
        <v>651</v>
      </c>
      <c r="D231" s="76" t="s">
        <v>589</v>
      </c>
      <c r="E231" s="70" t="s">
        <v>590</v>
      </c>
      <c r="F231" s="70" t="s">
        <v>591</v>
      </c>
      <c r="G231" s="71" t="s">
        <v>101</v>
      </c>
      <c r="H231" s="72">
        <v>0</v>
      </c>
      <c r="I231" s="73">
        <v>48076</v>
      </c>
      <c r="J231" s="72">
        <v>0</v>
      </c>
      <c r="K231" s="73">
        <v>27026</v>
      </c>
      <c r="L231" s="72">
        <v>0</v>
      </c>
      <c r="M231" s="72">
        <v>0</v>
      </c>
      <c r="N231" s="72">
        <v>0</v>
      </c>
      <c r="O231" s="73">
        <v>14250</v>
      </c>
    </row>
    <row r="232" spans="1:15" ht="31.5" x14ac:dyDescent="0.25">
      <c r="A232" s="77">
        <v>198</v>
      </c>
      <c r="B232" s="68" t="s">
        <v>357</v>
      </c>
      <c r="C232" s="69" t="s">
        <v>653</v>
      </c>
      <c r="D232" s="76" t="s">
        <v>360</v>
      </c>
      <c r="E232" s="70" t="s">
        <v>65</v>
      </c>
      <c r="F232" s="70" t="s">
        <v>361</v>
      </c>
      <c r="G232" s="71" t="s">
        <v>516</v>
      </c>
      <c r="H232" s="72">
        <v>0</v>
      </c>
      <c r="I232" s="73">
        <v>6010</v>
      </c>
      <c r="J232" s="72">
        <v>0</v>
      </c>
      <c r="K232" s="73">
        <v>0</v>
      </c>
      <c r="L232" s="72">
        <v>0</v>
      </c>
      <c r="M232" s="72">
        <v>0</v>
      </c>
      <c r="N232" s="72">
        <v>0</v>
      </c>
      <c r="O232" s="73">
        <v>2</v>
      </c>
    </row>
    <row r="233" spans="1:15" ht="31.5" x14ac:dyDescent="0.25">
      <c r="A233" s="77">
        <v>199</v>
      </c>
      <c r="B233" s="68" t="s">
        <v>357</v>
      </c>
      <c r="C233" s="69" t="s">
        <v>653</v>
      </c>
      <c r="D233" s="76" t="s">
        <v>362</v>
      </c>
      <c r="E233" s="70" t="s">
        <v>65</v>
      </c>
      <c r="F233" s="70" t="s">
        <v>363</v>
      </c>
      <c r="G233" s="71" t="s">
        <v>516</v>
      </c>
      <c r="H233" s="72">
        <v>0</v>
      </c>
      <c r="I233" s="73">
        <v>20010</v>
      </c>
      <c r="J233" s="72">
        <v>0</v>
      </c>
      <c r="K233" s="73">
        <v>0</v>
      </c>
      <c r="L233" s="72">
        <v>0</v>
      </c>
      <c r="M233" s="72">
        <v>0</v>
      </c>
      <c r="N233" s="72">
        <v>0</v>
      </c>
      <c r="O233" s="73">
        <v>2</v>
      </c>
    </row>
    <row r="234" spans="1:15" ht="31.5" x14ac:dyDescent="0.25">
      <c r="A234" s="77">
        <v>200</v>
      </c>
      <c r="B234" s="68" t="s">
        <v>357</v>
      </c>
      <c r="C234" s="69" t="s">
        <v>653</v>
      </c>
      <c r="D234" s="76" t="s">
        <v>364</v>
      </c>
      <c r="E234" s="70" t="s">
        <v>65</v>
      </c>
      <c r="F234" s="70" t="s">
        <v>365</v>
      </c>
      <c r="G234" s="71" t="s">
        <v>516</v>
      </c>
      <c r="H234" s="72">
        <v>0</v>
      </c>
      <c r="I234" s="73">
        <v>42808</v>
      </c>
      <c r="J234" s="72">
        <v>0</v>
      </c>
      <c r="K234" s="73">
        <v>0</v>
      </c>
      <c r="L234" s="72">
        <v>0</v>
      </c>
      <c r="M234" s="72">
        <v>0</v>
      </c>
      <c r="N234" s="72">
        <v>0</v>
      </c>
      <c r="O234" s="73">
        <v>2</v>
      </c>
    </row>
    <row r="235" spans="1:15" ht="31.5" x14ac:dyDescent="0.25">
      <c r="A235" s="77">
        <v>201</v>
      </c>
      <c r="B235" s="68" t="s">
        <v>357</v>
      </c>
      <c r="C235" s="69" t="s">
        <v>653</v>
      </c>
      <c r="D235" s="76" t="s">
        <v>366</v>
      </c>
      <c r="E235" s="70" t="s">
        <v>367</v>
      </c>
      <c r="F235" s="70" t="s">
        <v>368</v>
      </c>
      <c r="G235" s="71" t="s">
        <v>285</v>
      </c>
      <c r="H235" s="72">
        <v>0</v>
      </c>
      <c r="I235" s="73">
        <v>66568</v>
      </c>
      <c r="J235" s="72">
        <v>0</v>
      </c>
      <c r="K235" s="73">
        <v>19460</v>
      </c>
      <c r="L235" s="72">
        <v>0</v>
      </c>
      <c r="M235" s="72">
        <v>0</v>
      </c>
      <c r="N235" s="80">
        <v>0</v>
      </c>
      <c r="O235" s="73">
        <v>3018</v>
      </c>
    </row>
    <row r="236" spans="1:15" s="82" customFormat="1" ht="24.95" customHeight="1" x14ac:dyDescent="0.25">
      <c r="A236" s="129" t="s">
        <v>466</v>
      </c>
      <c r="B236" s="130"/>
      <c r="C236" s="130"/>
      <c r="D236" s="130"/>
      <c r="E236" s="130"/>
      <c r="F236" s="131"/>
      <c r="G236" s="98"/>
      <c r="H236" s="99">
        <f t="shared" ref="H236:O236" si="5">SUM(H230:H235)</f>
        <v>0</v>
      </c>
      <c r="I236" s="99">
        <f t="shared" si="5"/>
        <v>633472</v>
      </c>
      <c r="J236" s="99">
        <f t="shared" si="5"/>
        <v>0</v>
      </c>
      <c r="K236" s="99">
        <f t="shared" si="5"/>
        <v>50763</v>
      </c>
      <c r="L236" s="99">
        <f t="shared" si="5"/>
        <v>0</v>
      </c>
      <c r="M236" s="99">
        <f t="shared" si="5"/>
        <v>0</v>
      </c>
      <c r="N236" s="99">
        <f t="shared" si="5"/>
        <v>0</v>
      </c>
      <c r="O236" s="99">
        <f t="shared" si="5"/>
        <v>17279</v>
      </c>
    </row>
    <row r="237" spans="1: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33" customHeight="1" x14ac:dyDescent="0.25">
      <c r="A238" s="122" t="s">
        <v>369</v>
      </c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</row>
    <row r="239" spans="1:15" ht="19.5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</row>
    <row r="240" spans="1:15" ht="31.5" x14ac:dyDescent="0.25">
      <c r="A240" s="67">
        <v>202</v>
      </c>
      <c r="B240" s="68" t="s">
        <v>370</v>
      </c>
      <c r="C240" s="69" t="s">
        <v>371</v>
      </c>
      <c r="D240" s="76" t="s">
        <v>372</v>
      </c>
      <c r="E240" s="70" t="s">
        <v>373</v>
      </c>
      <c r="F240" s="70" t="s">
        <v>374</v>
      </c>
      <c r="G240" s="71" t="s">
        <v>375</v>
      </c>
      <c r="H240" s="72">
        <v>0</v>
      </c>
      <c r="I240" s="73">
        <v>301035</v>
      </c>
      <c r="J240" s="72">
        <v>0</v>
      </c>
      <c r="K240" s="73">
        <v>42707</v>
      </c>
      <c r="L240" s="72">
        <v>0</v>
      </c>
      <c r="M240" s="72">
        <v>0</v>
      </c>
      <c r="N240" s="72">
        <v>0</v>
      </c>
      <c r="O240" s="73">
        <v>45200</v>
      </c>
    </row>
    <row r="241" spans="1:15" ht="78.75" x14ac:dyDescent="0.25">
      <c r="A241" s="67">
        <v>203</v>
      </c>
      <c r="B241" s="68" t="s">
        <v>370</v>
      </c>
      <c r="C241" s="69" t="s">
        <v>371</v>
      </c>
      <c r="D241" s="76" t="s">
        <v>67</v>
      </c>
      <c r="E241" s="70" t="s">
        <v>233</v>
      </c>
      <c r="F241" s="70" t="s">
        <v>532</v>
      </c>
      <c r="G241" s="71" t="s">
        <v>519</v>
      </c>
      <c r="H241" s="72">
        <v>0</v>
      </c>
      <c r="I241" s="73">
        <v>15460</v>
      </c>
      <c r="J241" s="72">
        <v>0</v>
      </c>
      <c r="K241" s="73">
        <v>0</v>
      </c>
      <c r="L241" s="72">
        <v>0</v>
      </c>
      <c r="M241" s="72">
        <v>0</v>
      </c>
      <c r="N241" s="72">
        <v>0</v>
      </c>
      <c r="O241" s="73">
        <v>15460</v>
      </c>
    </row>
    <row r="242" spans="1:15" ht="31.5" x14ac:dyDescent="0.25">
      <c r="A242" s="77">
        <v>204</v>
      </c>
      <c r="B242" s="68" t="s">
        <v>370</v>
      </c>
      <c r="C242" s="69" t="s">
        <v>371</v>
      </c>
      <c r="D242" s="76" t="s">
        <v>376</v>
      </c>
      <c r="E242" s="70" t="s">
        <v>233</v>
      </c>
      <c r="F242" s="70" t="s">
        <v>533</v>
      </c>
      <c r="G242" s="71" t="s">
        <v>519</v>
      </c>
      <c r="H242" s="72">
        <v>0</v>
      </c>
      <c r="I242" s="73">
        <v>10000</v>
      </c>
      <c r="J242" s="72">
        <v>0</v>
      </c>
      <c r="K242" s="73">
        <v>0</v>
      </c>
      <c r="L242" s="72">
        <v>0</v>
      </c>
      <c r="M242" s="72">
        <v>0</v>
      </c>
      <c r="N242" s="72">
        <v>0</v>
      </c>
      <c r="O242" s="73">
        <v>10000</v>
      </c>
    </row>
    <row r="243" spans="1:15" ht="47.25" x14ac:dyDescent="0.25">
      <c r="A243" s="77">
        <v>205</v>
      </c>
      <c r="B243" s="68" t="s">
        <v>370</v>
      </c>
      <c r="C243" s="69" t="s">
        <v>371</v>
      </c>
      <c r="D243" s="76" t="s">
        <v>377</v>
      </c>
      <c r="E243" s="70" t="s">
        <v>233</v>
      </c>
      <c r="F243" s="70" t="s">
        <v>531</v>
      </c>
      <c r="G243" s="71" t="s">
        <v>519</v>
      </c>
      <c r="H243" s="72">
        <v>0</v>
      </c>
      <c r="I243" s="73">
        <v>12792</v>
      </c>
      <c r="J243" s="72">
        <v>0</v>
      </c>
      <c r="K243" s="73">
        <v>0</v>
      </c>
      <c r="L243" s="72">
        <v>0</v>
      </c>
      <c r="M243" s="72">
        <v>0</v>
      </c>
      <c r="N243" s="72">
        <v>0</v>
      </c>
      <c r="O243" s="73">
        <v>12792</v>
      </c>
    </row>
    <row r="244" spans="1:15" ht="31.5" x14ac:dyDescent="0.25">
      <c r="A244" s="77">
        <v>206</v>
      </c>
      <c r="B244" s="68" t="s">
        <v>370</v>
      </c>
      <c r="C244" s="69" t="s">
        <v>379</v>
      </c>
      <c r="D244" s="76" t="s">
        <v>380</v>
      </c>
      <c r="E244" s="70" t="s">
        <v>381</v>
      </c>
      <c r="F244" s="70" t="s">
        <v>534</v>
      </c>
      <c r="G244" s="71" t="s">
        <v>203</v>
      </c>
      <c r="H244" s="72">
        <v>0</v>
      </c>
      <c r="I244" s="73">
        <v>290000</v>
      </c>
      <c r="J244" s="72">
        <v>0</v>
      </c>
      <c r="K244" s="73">
        <v>1000</v>
      </c>
      <c r="L244" s="72">
        <v>0</v>
      </c>
      <c r="M244" s="72">
        <v>0</v>
      </c>
      <c r="N244" s="72">
        <v>0</v>
      </c>
      <c r="O244" s="73">
        <v>3000</v>
      </c>
    </row>
    <row r="245" spans="1:15" ht="31.5" x14ac:dyDescent="0.25">
      <c r="A245" s="77">
        <v>207</v>
      </c>
      <c r="B245" s="68" t="s">
        <v>370</v>
      </c>
      <c r="C245" s="69" t="s">
        <v>379</v>
      </c>
      <c r="D245" s="76" t="s">
        <v>575</v>
      </c>
      <c r="E245" s="70" t="s">
        <v>70</v>
      </c>
      <c r="F245" s="70" t="s">
        <v>576</v>
      </c>
      <c r="G245" s="71" t="s">
        <v>160</v>
      </c>
      <c r="H245" s="72">
        <v>0</v>
      </c>
      <c r="I245" s="73">
        <v>108000</v>
      </c>
      <c r="J245" s="72">
        <v>0</v>
      </c>
      <c r="K245" s="73">
        <v>2</v>
      </c>
      <c r="L245" s="72">
        <v>0</v>
      </c>
      <c r="M245" s="72">
        <v>0</v>
      </c>
      <c r="N245" s="72">
        <v>0</v>
      </c>
      <c r="O245" s="73">
        <v>5500</v>
      </c>
    </row>
    <row r="246" spans="1:15" ht="35.25" customHeight="1" x14ac:dyDescent="0.25">
      <c r="A246" s="77">
        <v>208</v>
      </c>
      <c r="B246" s="68" t="s">
        <v>370</v>
      </c>
      <c r="C246" s="69" t="s">
        <v>379</v>
      </c>
      <c r="D246" s="76" t="s">
        <v>577</v>
      </c>
      <c r="E246" s="70" t="s">
        <v>472</v>
      </c>
      <c r="F246" s="70" t="s">
        <v>578</v>
      </c>
      <c r="G246" s="71" t="s">
        <v>120</v>
      </c>
      <c r="H246" s="72">
        <v>0</v>
      </c>
      <c r="I246" s="73">
        <v>112000</v>
      </c>
      <c r="J246" s="72">
        <v>0</v>
      </c>
      <c r="K246" s="73">
        <v>2</v>
      </c>
      <c r="L246" s="72">
        <v>0</v>
      </c>
      <c r="M246" s="72">
        <v>0</v>
      </c>
      <c r="N246" s="72">
        <v>0</v>
      </c>
      <c r="O246" s="73">
        <v>1500</v>
      </c>
    </row>
    <row r="247" spans="1:15" ht="94.5" x14ac:dyDescent="0.25">
      <c r="A247" s="77">
        <v>209</v>
      </c>
      <c r="B247" s="68" t="s">
        <v>370</v>
      </c>
      <c r="C247" s="69" t="s">
        <v>379</v>
      </c>
      <c r="D247" s="76" t="s">
        <v>573</v>
      </c>
      <c r="E247" s="70" t="s">
        <v>472</v>
      </c>
      <c r="F247" s="70" t="s">
        <v>574</v>
      </c>
      <c r="G247" s="71" t="s">
        <v>72</v>
      </c>
      <c r="H247" s="72">
        <v>0</v>
      </c>
      <c r="I247" s="73">
        <v>150000</v>
      </c>
      <c r="J247" s="72">
        <v>0</v>
      </c>
      <c r="K247" s="73">
        <v>2</v>
      </c>
      <c r="L247" s="72">
        <v>0</v>
      </c>
      <c r="M247" s="72">
        <v>0</v>
      </c>
      <c r="N247" s="72">
        <v>0</v>
      </c>
      <c r="O247" s="73">
        <v>750</v>
      </c>
    </row>
    <row r="248" spans="1:15" ht="31.5" x14ac:dyDescent="0.25">
      <c r="A248" s="77">
        <v>210</v>
      </c>
      <c r="B248" s="68" t="s">
        <v>370</v>
      </c>
      <c r="C248" s="69" t="s">
        <v>379</v>
      </c>
      <c r="D248" s="76" t="s">
        <v>572</v>
      </c>
      <c r="E248" s="70" t="s">
        <v>70</v>
      </c>
      <c r="F248" s="70" t="s">
        <v>382</v>
      </c>
      <c r="G248" s="71" t="s">
        <v>203</v>
      </c>
      <c r="H248" s="72">
        <v>0</v>
      </c>
      <c r="I248" s="73">
        <v>120000</v>
      </c>
      <c r="J248" s="72">
        <v>0</v>
      </c>
      <c r="K248" s="73">
        <v>50</v>
      </c>
      <c r="L248" s="72">
        <v>0</v>
      </c>
      <c r="M248" s="72">
        <v>0</v>
      </c>
      <c r="N248" s="72">
        <v>0</v>
      </c>
      <c r="O248" s="73">
        <v>5000</v>
      </c>
    </row>
    <row r="249" spans="1:15" s="82" customFormat="1" ht="24.95" customHeight="1" x14ac:dyDescent="0.25">
      <c r="A249" s="129" t="s">
        <v>466</v>
      </c>
      <c r="B249" s="130"/>
      <c r="C249" s="130"/>
      <c r="D249" s="130"/>
      <c r="E249" s="130"/>
      <c r="F249" s="131"/>
      <c r="G249" s="98"/>
      <c r="H249" s="99">
        <f t="shared" ref="H249:O249" si="6">SUM(H240:H248)</f>
        <v>0</v>
      </c>
      <c r="I249" s="99">
        <f t="shared" si="6"/>
        <v>1119287</v>
      </c>
      <c r="J249" s="99">
        <f t="shared" si="6"/>
        <v>0</v>
      </c>
      <c r="K249" s="99">
        <f t="shared" si="6"/>
        <v>43763</v>
      </c>
      <c r="L249" s="99">
        <f t="shared" si="6"/>
        <v>0</v>
      </c>
      <c r="M249" s="99">
        <f t="shared" si="6"/>
        <v>0</v>
      </c>
      <c r="N249" s="99">
        <f t="shared" si="6"/>
        <v>0</v>
      </c>
      <c r="O249" s="99">
        <f t="shared" si="6"/>
        <v>99202</v>
      </c>
    </row>
    <row r="250" spans="1:15" ht="15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47.25" customHeight="1" x14ac:dyDescent="0.25">
      <c r="A251" s="122" t="s">
        <v>383</v>
      </c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</row>
    <row r="252" spans="1: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31.5" x14ac:dyDescent="0.25">
      <c r="A253" s="67">
        <v>211</v>
      </c>
      <c r="B253" s="68" t="s">
        <v>384</v>
      </c>
      <c r="C253" s="69" t="s">
        <v>385</v>
      </c>
      <c r="D253" s="76" t="s">
        <v>386</v>
      </c>
      <c r="E253" s="70" t="s">
        <v>387</v>
      </c>
      <c r="F253" s="70" t="s">
        <v>388</v>
      </c>
      <c r="G253" s="71" t="s">
        <v>558</v>
      </c>
      <c r="H253" s="72">
        <v>0</v>
      </c>
      <c r="I253" s="73">
        <v>1198756</v>
      </c>
      <c r="J253" s="72">
        <v>0</v>
      </c>
      <c r="K253" s="73">
        <v>1022063</v>
      </c>
      <c r="L253" s="72">
        <v>0</v>
      </c>
      <c r="M253" s="72">
        <v>0</v>
      </c>
      <c r="N253" s="72">
        <v>0</v>
      </c>
      <c r="O253" s="73">
        <v>20000</v>
      </c>
    </row>
    <row r="254" spans="1:15" ht="31.5" x14ac:dyDescent="0.25">
      <c r="A254" s="67">
        <v>212</v>
      </c>
      <c r="B254" s="68" t="s">
        <v>384</v>
      </c>
      <c r="C254" s="69" t="s">
        <v>385</v>
      </c>
      <c r="D254" s="76" t="s">
        <v>389</v>
      </c>
      <c r="E254" s="70" t="s">
        <v>70</v>
      </c>
      <c r="F254" s="70" t="s">
        <v>390</v>
      </c>
      <c r="G254" s="71" t="s">
        <v>83</v>
      </c>
      <c r="H254" s="72">
        <v>0</v>
      </c>
      <c r="I254" s="73">
        <v>531658</v>
      </c>
      <c r="J254" s="72">
        <v>0</v>
      </c>
      <c r="K254" s="73">
        <v>0</v>
      </c>
      <c r="L254" s="72">
        <v>0</v>
      </c>
      <c r="M254" s="72">
        <v>0</v>
      </c>
      <c r="N254" s="72">
        <v>0</v>
      </c>
      <c r="O254" s="73">
        <v>50</v>
      </c>
    </row>
    <row r="255" spans="1:15" ht="31.5" x14ac:dyDescent="0.25">
      <c r="A255" s="77">
        <v>213</v>
      </c>
      <c r="B255" s="68" t="s">
        <v>384</v>
      </c>
      <c r="C255" s="69" t="s">
        <v>84</v>
      </c>
      <c r="D255" s="76" t="s">
        <v>391</v>
      </c>
      <c r="E255" s="70" t="s">
        <v>65</v>
      </c>
      <c r="F255" s="70" t="s">
        <v>392</v>
      </c>
      <c r="G255" s="71" t="s">
        <v>62</v>
      </c>
      <c r="H255" s="72">
        <v>677966</v>
      </c>
      <c r="I255" s="73">
        <v>800000</v>
      </c>
      <c r="J255" s="72">
        <v>0</v>
      </c>
      <c r="K255" s="73">
        <v>0</v>
      </c>
      <c r="L255" s="72">
        <v>0</v>
      </c>
      <c r="M255" s="72">
        <v>0</v>
      </c>
      <c r="N255" s="72">
        <v>81986</v>
      </c>
      <c r="O255" s="73">
        <v>96741</v>
      </c>
    </row>
    <row r="256" spans="1:15" ht="31.5" x14ac:dyDescent="0.25">
      <c r="A256" s="77">
        <v>214</v>
      </c>
      <c r="B256" s="68" t="s">
        <v>384</v>
      </c>
      <c r="C256" s="69" t="s">
        <v>84</v>
      </c>
      <c r="D256" s="76" t="s">
        <v>618</v>
      </c>
      <c r="E256" s="70" t="s">
        <v>472</v>
      </c>
      <c r="F256" s="70" t="s">
        <v>619</v>
      </c>
      <c r="G256" s="71" t="s">
        <v>607</v>
      </c>
      <c r="H256" s="72">
        <v>60000</v>
      </c>
      <c r="I256" s="73">
        <v>80000</v>
      </c>
      <c r="J256" s="72">
        <v>0</v>
      </c>
      <c r="K256" s="73">
        <v>0</v>
      </c>
      <c r="L256" s="72">
        <v>0</v>
      </c>
      <c r="M256" s="72">
        <v>0</v>
      </c>
      <c r="N256" s="72">
        <v>10000</v>
      </c>
      <c r="O256" s="73">
        <v>30000</v>
      </c>
    </row>
    <row r="257" spans="1:15" ht="31.5" x14ac:dyDescent="0.25">
      <c r="A257" s="77">
        <v>215</v>
      </c>
      <c r="B257" s="68" t="s">
        <v>384</v>
      </c>
      <c r="C257" s="69" t="s">
        <v>84</v>
      </c>
      <c r="D257" s="76" t="s">
        <v>616</v>
      </c>
      <c r="E257" s="70" t="s">
        <v>472</v>
      </c>
      <c r="F257" s="70" t="s">
        <v>617</v>
      </c>
      <c r="G257" s="71" t="s">
        <v>160</v>
      </c>
      <c r="H257" s="72">
        <v>2110784</v>
      </c>
      <c r="I257" s="73">
        <v>2640784</v>
      </c>
      <c r="J257" s="72">
        <v>0</v>
      </c>
      <c r="K257" s="73">
        <v>125000</v>
      </c>
      <c r="L257" s="72">
        <v>0</v>
      </c>
      <c r="M257" s="72">
        <v>0</v>
      </c>
      <c r="N257" s="72">
        <v>1170500</v>
      </c>
      <c r="O257" s="73">
        <v>1170500</v>
      </c>
    </row>
    <row r="258" spans="1:15" ht="63" x14ac:dyDescent="0.25">
      <c r="A258" s="77">
        <v>216</v>
      </c>
      <c r="B258" s="68" t="s">
        <v>384</v>
      </c>
      <c r="C258" s="69" t="s">
        <v>393</v>
      </c>
      <c r="D258" s="76" t="s">
        <v>394</v>
      </c>
      <c r="E258" s="70" t="s">
        <v>395</v>
      </c>
      <c r="F258" s="70" t="s">
        <v>396</v>
      </c>
      <c r="G258" s="71" t="s">
        <v>249</v>
      </c>
      <c r="H258" s="72">
        <v>0</v>
      </c>
      <c r="I258" s="73">
        <v>99139</v>
      </c>
      <c r="J258" s="72">
        <v>0</v>
      </c>
      <c r="K258" s="73">
        <v>45073</v>
      </c>
      <c r="L258" s="72">
        <v>0</v>
      </c>
      <c r="M258" s="72">
        <v>0</v>
      </c>
      <c r="N258" s="72">
        <v>0</v>
      </c>
      <c r="O258" s="73">
        <v>20510</v>
      </c>
    </row>
    <row r="259" spans="1:15" ht="31.5" x14ac:dyDescent="0.25">
      <c r="A259" s="77">
        <v>217</v>
      </c>
      <c r="B259" s="68" t="s">
        <v>384</v>
      </c>
      <c r="C259" s="69" t="s">
        <v>397</v>
      </c>
      <c r="D259" s="76" t="s">
        <v>398</v>
      </c>
      <c r="E259" s="70" t="s">
        <v>65</v>
      </c>
      <c r="F259" s="70" t="s">
        <v>399</v>
      </c>
      <c r="G259" s="71" t="s">
        <v>72</v>
      </c>
      <c r="H259" s="72" t="s">
        <v>559</v>
      </c>
      <c r="I259" s="73">
        <v>4000</v>
      </c>
      <c r="J259" s="72">
        <v>0</v>
      </c>
      <c r="K259" s="73">
        <v>0</v>
      </c>
      <c r="L259" s="72">
        <v>0</v>
      </c>
      <c r="M259" s="72">
        <v>0</v>
      </c>
      <c r="N259" s="72">
        <v>0</v>
      </c>
      <c r="O259" s="73">
        <v>2650</v>
      </c>
    </row>
    <row r="260" spans="1:15" ht="31.5" x14ac:dyDescent="0.25">
      <c r="A260" s="77">
        <v>218</v>
      </c>
      <c r="B260" s="68" t="s">
        <v>384</v>
      </c>
      <c r="C260" s="69" t="s">
        <v>400</v>
      </c>
      <c r="D260" s="76" t="s">
        <v>401</v>
      </c>
      <c r="E260" s="70" t="s">
        <v>402</v>
      </c>
      <c r="F260" s="70" t="s">
        <v>403</v>
      </c>
      <c r="G260" s="71" t="s">
        <v>528</v>
      </c>
      <c r="H260" s="72">
        <v>0</v>
      </c>
      <c r="I260" s="73">
        <v>25323</v>
      </c>
      <c r="J260" s="72">
        <v>0</v>
      </c>
      <c r="K260" s="73">
        <v>21323</v>
      </c>
      <c r="L260" s="72">
        <v>0</v>
      </c>
      <c r="M260" s="72">
        <v>0</v>
      </c>
      <c r="N260" s="72">
        <v>0</v>
      </c>
      <c r="O260" s="73">
        <v>4000</v>
      </c>
    </row>
    <row r="261" spans="1:15" ht="31.5" x14ac:dyDescent="0.25">
      <c r="A261" s="77">
        <v>219</v>
      </c>
      <c r="B261" s="68" t="s">
        <v>384</v>
      </c>
      <c r="C261" s="69" t="s">
        <v>569</v>
      </c>
      <c r="D261" s="76" t="s">
        <v>404</v>
      </c>
      <c r="E261" s="70" t="s">
        <v>405</v>
      </c>
      <c r="F261" s="70" t="s">
        <v>406</v>
      </c>
      <c r="G261" s="71" t="s">
        <v>407</v>
      </c>
      <c r="H261" s="72">
        <v>0</v>
      </c>
      <c r="I261" s="73">
        <v>102000</v>
      </c>
      <c r="J261" s="72">
        <v>0</v>
      </c>
      <c r="K261" s="73">
        <v>2704</v>
      </c>
      <c r="L261" s="72">
        <v>0</v>
      </c>
      <c r="M261" s="72">
        <v>0</v>
      </c>
      <c r="N261" s="72">
        <v>0</v>
      </c>
      <c r="O261" s="73">
        <v>500</v>
      </c>
    </row>
    <row r="262" spans="1:15" ht="31.5" x14ac:dyDescent="0.25">
      <c r="A262" s="77">
        <v>220</v>
      </c>
      <c r="B262" s="68" t="s">
        <v>384</v>
      </c>
      <c r="C262" s="69" t="s">
        <v>408</v>
      </c>
      <c r="D262" s="76" t="s">
        <v>409</v>
      </c>
      <c r="E262" s="70" t="s">
        <v>65</v>
      </c>
      <c r="F262" s="70" t="s">
        <v>234</v>
      </c>
      <c r="G262" s="71" t="s">
        <v>294</v>
      </c>
      <c r="H262" s="72">
        <v>0</v>
      </c>
      <c r="I262" s="73">
        <v>1072</v>
      </c>
      <c r="J262" s="72">
        <v>0</v>
      </c>
      <c r="K262" s="73">
        <v>819</v>
      </c>
      <c r="L262" s="72">
        <v>0</v>
      </c>
      <c r="M262" s="72">
        <v>0</v>
      </c>
      <c r="N262" s="72">
        <v>0</v>
      </c>
      <c r="O262" s="73">
        <v>253</v>
      </c>
    </row>
    <row r="263" spans="1:15" ht="47.25" x14ac:dyDescent="0.25">
      <c r="A263" s="77">
        <v>221</v>
      </c>
      <c r="B263" s="68" t="s">
        <v>384</v>
      </c>
      <c r="C263" s="69" t="s">
        <v>259</v>
      </c>
      <c r="D263" s="76" t="s">
        <v>410</v>
      </c>
      <c r="E263" s="70" t="s">
        <v>65</v>
      </c>
      <c r="F263" s="70" t="s">
        <v>411</v>
      </c>
      <c r="G263" s="71" t="s">
        <v>560</v>
      </c>
      <c r="H263" s="72">
        <v>0</v>
      </c>
      <c r="I263" s="73">
        <v>27812</v>
      </c>
      <c r="J263" s="72">
        <v>0</v>
      </c>
      <c r="K263" s="73">
        <v>26812</v>
      </c>
      <c r="L263" s="72">
        <v>0</v>
      </c>
      <c r="M263" s="72">
        <v>0</v>
      </c>
      <c r="N263" s="72">
        <v>0</v>
      </c>
      <c r="O263" s="73">
        <v>1000</v>
      </c>
    </row>
    <row r="264" spans="1:15" ht="47.25" x14ac:dyDescent="0.25">
      <c r="A264" s="77">
        <v>222</v>
      </c>
      <c r="B264" s="68" t="s">
        <v>384</v>
      </c>
      <c r="C264" s="69" t="s">
        <v>259</v>
      </c>
      <c r="D264" s="76" t="s">
        <v>412</v>
      </c>
      <c r="E264" s="70" t="s">
        <v>65</v>
      </c>
      <c r="F264" s="70" t="s">
        <v>413</v>
      </c>
      <c r="G264" s="71" t="s">
        <v>528</v>
      </c>
      <c r="H264" s="72">
        <v>0</v>
      </c>
      <c r="I264" s="73">
        <v>69226</v>
      </c>
      <c r="J264" s="72">
        <v>0</v>
      </c>
      <c r="K264" s="73">
        <v>65826</v>
      </c>
      <c r="L264" s="72">
        <v>0</v>
      </c>
      <c r="M264" s="72">
        <v>0</v>
      </c>
      <c r="N264" s="72">
        <v>0</v>
      </c>
      <c r="O264" s="73">
        <v>3400</v>
      </c>
    </row>
    <row r="265" spans="1:15" ht="31.5" x14ac:dyDescent="0.25">
      <c r="A265" s="77">
        <v>223</v>
      </c>
      <c r="B265" s="68" t="s">
        <v>384</v>
      </c>
      <c r="C265" s="69" t="s">
        <v>259</v>
      </c>
      <c r="D265" s="76" t="s">
        <v>414</v>
      </c>
      <c r="E265" s="70" t="s">
        <v>65</v>
      </c>
      <c r="F265" s="70" t="s">
        <v>415</v>
      </c>
      <c r="G265" s="71" t="s">
        <v>561</v>
      </c>
      <c r="H265" s="72">
        <v>0</v>
      </c>
      <c r="I265" s="73">
        <v>10140</v>
      </c>
      <c r="J265" s="72">
        <v>0</v>
      </c>
      <c r="K265" s="73">
        <v>9640</v>
      </c>
      <c r="L265" s="72">
        <v>0</v>
      </c>
      <c r="M265" s="72">
        <v>0</v>
      </c>
      <c r="N265" s="72">
        <v>0</v>
      </c>
      <c r="O265" s="73">
        <v>500</v>
      </c>
    </row>
    <row r="266" spans="1:15" ht="31.5" x14ac:dyDescent="0.25">
      <c r="A266" s="77">
        <v>224</v>
      </c>
      <c r="B266" s="68" t="s">
        <v>384</v>
      </c>
      <c r="C266" s="69" t="s">
        <v>259</v>
      </c>
      <c r="D266" s="76" t="s">
        <v>416</v>
      </c>
      <c r="E266" s="70" t="s">
        <v>65</v>
      </c>
      <c r="F266" s="70" t="s">
        <v>415</v>
      </c>
      <c r="G266" s="71" t="s">
        <v>158</v>
      </c>
      <c r="H266" s="72">
        <v>0</v>
      </c>
      <c r="I266" s="73">
        <v>1875</v>
      </c>
      <c r="J266" s="72">
        <v>0</v>
      </c>
      <c r="K266" s="73">
        <v>1775</v>
      </c>
      <c r="L266" s="72">
        <v>0</v>
      </c>
      <c r="M266" s="72">
        <v>0</v>
      </c>
      <c r="N266" s="72">
        <v>0</v>
      </c>
      <c r="O266" s="73">
        <v>100</v>
      </c>
    </row>
    <row r="267" spans="1:15" ht="31.5" x14ac:dyDescent="0.25">
      <c r="A267" s="77">
        <v>225</v>
      </c>
      <c r="B267" s="68" t="s">
        <v>384</v>
      </c>
      <c r="C267" s="69" t="s">
        <v>259</v>
      </c>
      <c r="D267" s="76" t="s">
        <v>417</v>
      </c>
      <c r="E267" s="70" t="s">
        <v>65</v>
      </c>
      <c r="F267" s="70" t="s">
        <v>415</v>
      </c>
      <c r="G267" s="71" t="s">
        <v>158</v>
      </c>
      <c r="H267" s="72">
        <v>0</v>
      </c>
      <c r="I267" s="73">
        <v>1901</v>
      </c>
      <c r="J267" s="72">
        <v>0</v>
      </c>
      <c r="K267" s="73">
        <v>1896</v>
      </c>
      <c r="L267" s="72">
        <v>0</v>
      </c>
      <c r="M267" s="72">
        <v>0</v>
      </c>
      <c r="N267" s="72">
        <v>0</v>
      </c>
      <c r="O267" s="73">
        <v>5</v>
      </c>
    </row>
    <row r="268" spans="1:15" ht="47.25" x14ac:dyDescent="0.25">
      <c r="A268" s="77">
        <v>226</v>
      </c>
      <c r="B268" s="68" t="s">
        <v>384</v>
      </c>
      <c r="C268" s="69" t="s">
        <v>259</v>
      </c>
      <c r="D268" s="76" t="s">
        <v>418</v>
      </c>
      <c r="E268" s="70" t="s">
        <v>65</v>
      </c>
      <c r="F268" s="70" t="s">
        <v>419</v>
      </c>
      <c r="G268" s="71" t="s">
        <v>158</v>
      </c>
      <c r="H268" s="72">
        <v>0</v>
      </c>
      <c r="I268" s="73">
        <v>5192</v>
      </c>
      <c r="J268" s="72">
        <v>0</v>
      </c>
      <c r="K268" s="73">
        <v>5107</v>
      </c>
      <c r="L268" s="72">
        <v>0</v>
      </c>
      <c r="M268" s="72">
        <v>0</v>
      </c>
      <c r="N268" s="72">
        <v>0</v>
      </c>
      <c r="O268" s="73">
        <v>85</v>
      </c>
    </row>
    <row r="269" spans="1:15" ht="47.25" x14ac:dyDescent="0.25">
      <c r="A269" s="77">
        <v>227</v>
      </c>
      <c r="B269" s="68" t="s">
        <v>384</v>
      </c>
      <c r="C269" s="69" t="s">
        <v>259</v>
      </c>
      <c r="D269" s="76" t="s">
        <v>420</v>
      </c>
      <c r="E269" s="70" t="s">
        <v>65</v>
      </c>
      <c r="F269" s="70" t="s">
        <v>421</v>
      </c>
      <c r="G269" s="71" t="s">
        <v>294</v>
      </c>
      <c r="H269" s="72">
        <v>0</v>
      </c>
      <c r="I269" s="73">
        <v>18805</v>
      </c>
      <c r="J269" s="72">
        <v>0</v>
      </c>
      <c r="K269" s="73">
        <v>17440</v>
      </c>
      <c r="L269" s="72">
        <v>0</v>
      </c>
      <c r="M269" s="72">
        <v>0</v>
      </c>
      <c r="N269" s="72">
        <v>0</v>
      </c>
      <c r="O269" s="73">
        <v>1365</v>
      </c>
    </row>
    <row r="270" spans="1:15" ht="31.5" x14ac:dyDescent="0.25">
      <c r="A270" s="77">
        <v>228</v>
      </c>
      <c r="B270" s="68" t="s">
        <v>384</v>
      </c>
      <c r="C270" s="69" t="s">
        <v>259</v>
      </c>
      <c r="D270" s="76" t="s">
        <v>422</v>
      </c>
      <c r="E270" s="70" t="s">
        <v>65</v>
      </c>
      <c r="F270" s="70" t="s">
        <v>406</v>
      </c>
      <c r="G270" s="71" t="s">
        <v>519</v>
      </c>
      <c r="H270" s="72">
        <v>0</v>
      </c>
      <c r="I270" s="73">
        <v>456</v>
      </c>
      <c r="J270" s="72">
        <v>0</v>
      </c>
      <c r="K270" s="73">
        <v>456</v>
      </c>
      <c r="L270" s="72">
        <v>0</v>
      </c>
      <c r="M270" s="72">
        <v>0</v>
      </c>
      <c r="N270" s="72">
        <v>0</v>
      </c>
      <c r="O270" s="73">
        <v>456</v>
      </c>
    </row>
    <row r="271" spans="1:15" ht="31.5" x14ac:dyDescent="0.25">
      <c r="A271" s="77">
        <v>229</v>
      </c>
      <c r="B271" s="68" t="s">
        <v>384</v>
      </c>
      <c r="C271" s="69" t="s">
        <v>261</v>
      </c>
      <c r="D271" s="76" t="s">
        <v>423</v>
      </c>
      <c r="E271" s="70" t="s">
        <v>65</v>
      </c>
      <c r="F271" s="70" t="s">
        <v>424</v>
      </c>
      <c r="G271" s="71" t="s">
        <v>158</v>
      </c>
      <c r="H271" s="72">
        <v>0</v>
      </c>
      <c r="I271" s="73">
        <v>15974</v>
      </c>
      <c r="J271" s="72">
        <v>0</v>
      </c>
      <c r="K271" s="73">
        <v>15181</v>
      </c>
      <c r="L271" s="72">
        <v>0</v>
      </c>
      <c r="M271" s="72">
        <v>0</v>
      </c>
      <c r="N271" s="72">
        <v>0</v>
      </c>
      <c r="O271" s="73">
        <v>793</v>
      </c>
    </row>
    <row r="272" spans="1:15" ht="47.25" x14ac:dyDescent="0.25">
      <c r="A272" s="77">
        <v>230</v>
      </c>
      <c r="B272" s="68" t="s">
        <v>384</v>
      </c>
      <c r="C272" s="69" t="s">
        <v>261</v>
      </c>
      <c r="D272" s="76" t="s">
        <v>425</v>
      </c>
      <c r="E272" s="70" t="s">
        <v>65</v>
      </c>
      <c r="F272" s="70" t="s">
        <v>426</v>
      </c>
      <c r="G272" s="71" t="s">
        <v>158</v>
      </c>
      <c r="H272" s="72">
        <v>0</v>
      </c>
      <c r="I272" s="73">
        <v>24067</v>
      </c>
      <c r="J272" s="72">
        <v>0</v>
      </c>
      <c r="K272" s="73">
        <v>22567</v>
      </c>
      <c r="L272" s="72">
        <v>0</v>
      </c>
      <c r="M272" s="72">
        <v>0</v>
      </c>
      <c r="N272" s="72">
        <v>0</v>
      </c>
      <c r="O272" s="73">
        <v>1510</v>
      </c>
    </row>
    <row r="273" spans="1:15" ht="31.5" x14ac:dyDescent="0.25">
      <c r="A273" s="77">
        <v>231</v>
      </c>
      <c r="B273" s="68" t="s">
        <v>384</v>
      </c>
      <c r="C273" s="69" t="s">
        <v>261</v>
      </c>
      <c r="D273" s="76" t="s">
        <v>427</v>
      </c>
      <c r="E273" s="70" t="s">
        <v>65</v>
      </c>
      <c r="F273" s="70" t="s">
        <v>415</v>
      </c>
      <c r="G273" s="71" t="s">
        <v>300</v>
      </c>
      <c r="H273" s="72">
        <v>0</v>
      </c>
      <c r="I273" s="73">
        <v>2692</v>
      </c>
      <c r="J273" s="72">
        <v>0</v>
      </c>
      <c r="K273" s="73">
        <v>2492</v>
      </c>
      <c r="L273" s="72">
        <v>0</v>
      </c>
      <c r="M273" s="72">
        <v>0</v>
      </c>
      <c r="N273" s="72">
        <v>0</v>
      </c>
      <c r="O273" s="73">
        <v>200</v>
      </c>
    </row>
    <row r="274" spans="1:15" ht="31.5" x14ac:dyDescent="0.25">
      <c r="A274" s="77">
        <v>232</v>
      </c>
      <c r="B274" s="68" t="s">
        <v>384</v>
      </c>
      <c r="C274" s="69" t="s">
        <v>261</v>
      </c>
      <c r="D274" s="76" t="s">
        <v>428</v>
      </c>
      <c r="E274" s="70" t="s">
        <v>65</v>
      </c>
      <c r="F274" s="70" t="s">
        <v>424</v>
      </c>
      <c r="G274" s="71" t="s">
        <v>294</v>
      </c>
      <c r="H274" s="72">
        <v>0</v>
      </c>
      <c r="I274" s="73">
        <v>8770</v>
      </c>
      <c r="J274" s="72">
        <v>0</v>
      </c>
      <c r="K274" s="73">
        <v>5770</v>
      </c>
      <c r="L274" s="72">
        <v>0</v>
      </c>
      <c r="M274" s="72">
        <v>0</v>
      </c>
      <c r="N274" s="72">
        <v>0</v>
      </c>
      <c r="O274" s="73">
        <v>3000</v>
      </c>
    </row>
    <row r="275" spans="1:15" ht="47.25" x14ac:dyDescent="0.25">
      <c r="A275" s="77">
        <v>233</v>
      </c>
      <c r="B275" s="68" t="s">
        <v>384</v>
      </c>
      <c r="C275" s="69" t="s">
        <v>261</v>
      </c>
      <c r="D275" s="76" t="s">
        <v>429</v>
      </c>
      <c r="E275" s="70" t="s">
        <v>65</v>
      </c>
      <c r="F275" s="70" t="s">
        <v>430</v>
      </c>
      <c r="G275" s="71" t="s">
        <v>294</v>
      </c>
      <c r="H275" s="72">
        <v>0</v>
      </c>
      <c r="I275" s="73">
        <v>21198</v>
      </c>
      <c r="J275" s="72">
        <v>0</v>
      </c>
      <c r="K275" s="73">
        <v>18698</v>
      </c>
      <c r="L275" s="72">
        <v>0</v>
      </c>
      <c r="M275" s="72">
        <v>0</v>
      </c>
      <c r="N275" s="72">
        <v>0</v>
      </c>
      <c r="O275" s="73">
        <v>2500</v>
      </c>
    </row>
    <row r="276" spans="1:15" ht="47.25" x14ac:dyDescent="0.25">
      <c r="A276" s="77">
        <v>234</v>
      </c>
      <c r="B276" s="68" t="s">
        <v>384</v>
      </c>
      <c r="C276" s="69" t="s">
        <v>261</v>
      </c>
      <c r="D276" s="76" t="s">
        <v>431</v>
      </c>
      <c r="E276" s="70" t="s">
        <v>65</v>
      </c>
      <c r="F276" s="70" t="s">
        <v>432</v>
      </c>
      <c r="G276" s="71" t="s">
        <v>254</v>
      </c>
      <c r="H276" s="72">
        <v>0</v>
      </c>
      <c r="I276" s="73">
        <v>18229</v>
      </c>
      <c r="J276" s="72">
        <v>0</v>
      </c>
      <c r="K276" s="73">
        <v>18209</v>
      </c>
      <c r="L276" s="72">
        <v>0</v>
      </c>
      <c r="M276" s="72">
        <v>0</v>
      </c>
      <c r="N276" s="72">
        <v>0</v>
      </c>
      <c r="O276" s="73">
        <v>10</v>
      </c>
    </row>
    <row r="277" spans="1:15" ht="47.25" x14ac:dyDescent="0.25">
      <c r="A277" s="77">
        <v>235</v>
      </c>
      <c r="B277" s="68" t="s">
        <v>384</v>
      </c>
      <c r="C277" s="69" t="s">
        <v>261</v>
      </c>
      <c r="D277" s="76" t="s">
        <v>433</v>
      </c>
      <c r="E277" s="70" t="s">
        <v>65</v>
      </c>
      <c r="F277" s="70" t="s">
        <v>434</v>
      </c>
      <c r="G277" s="71" t="s">
        <v>562</v>
      </c>
      <c r="H277" s="72">
        <v>0</v>
      </c>
      <c r="I277" s="73">
        <v>147551</v>
      </c>
      <c r="J277" s="72">
        <v>0</v>
      </c>
      <c r="K277" s="73">
        <v>146041</v>
      </c>
      <c r="L277" s="72">
        <v>0</v>
      </c>
      <c r="M277" s="72">
        <v>0</v>
      </c>
      <c r="N277" s="72">
        <v>0</v>
      </c>
      <c r="O277" s="73">
        <v>1510</v>
      </c>
    </row>
    <row r="278" spans="1:15" ht="31.5" x14ac:dyDescent="0.25">
      <c r="A278" s="77">
        <v>236</v>
      </c>
      <c r="B278" s="68" t="s">
        <v>384</v>
      </c>
      <c r="C278" s="69" t="s">
        <v>261</v>
      </c>
      <c r="D278" s="76" t="s">
        <v>422</v>
      </c>
      <c r="E278" s="70" t="s">
        <v>65</v>
      </c>
      <c r="F278" s="70" t="s">
        <v>406</v>
      </c>
      <c r="G278" s="71" t="s">
        <v>519</v>
      </c>
      <c r="H278" s="72">
        <v>0</v>
      </c>
      <c r="I278" s="73">
        <v>477</v>
      </c>
      <c r="J278" s="72">
        <v>0</v>
      </c>
      <c r="K278" s="73">
        <v>0</v>
      </c>
      <c r="L278" s="72">
        <v>0</v>
      </c>
      <c r="M278" s="72">
        <v>0</v>
      </c>
      <c r="N278" s="72">
        <v>0</v>
      </c>
      <c r="O278" s="73">
        <v>477</v>
      </c>
    </row>
    <row r="279" spans="1:15" ht="47.25" x14ac:dyDescent="0.25">
      <c r="A279" s="77">
        <v>237</v>
      </c>
      <c r="B279" s="68" t="s">
        <v>384</v>
      </c>
      <c r="C279" s="69" t="s">
        <v>261</v>
      </c>
      <c r="D279" s="76" t="s">
        <v>435</v>
      </c>
      <c r="E279" s="70" t="s">
        <v>65</v>
      </c>
      <c r="F279" s="70" t="s">
        <v>436</v>
      </c>
      <c r="G279" s="71" t="s">
        <v>51</v>
      </c>
      <c r="H279" s="72">
        <v>0</v>
      </c>
      <c r="I279" s="73">
        <v>5837</v>
      </c>
      <c r="J279" s="72">
        <v>0</v>
      </c>
      <c r="K279" s="73">
        <v>5827</v>
      </c>
      <c r="L279" s="72">
        <v>0</v>
      </c>
      <c r="M279" s="72">
        <v>0</v>
      </c>
      <c r="N279" s="72">
        <v>0</v>
      </c>
      <c r="O279" s="73">
        <v>10</v>
      </c>
    </row>
    <row r="280" spans="1:15" ht="31.5" x14ac:dyDescent="0.25">
      <c r="A280" s="77">
        <v>238</v>
      </c>
      <c r="B280" s="68" t="s">
        <v>384</v>
      </c>
      <c r="C280" s="69" t="s">
        <v>225</v>
      </c>
      <c r="D280" s="76" t="s">
        <v>563</v>
      </c>
      <c r="E280" s="70" t="s">
        <v>65</v>
      </c>
      <c r="F280" s="70" t="s">
        <v>406</v>
      </c>
      <c r="G280" s="71" t="s">
        <v>519</v>
      </c>
      <c r="H280" s="72">
        <v>0</v>
      </c>
      <c r="I280" s="73">
        <v>9150</v>
      </c>
      <c r="J280" s="72">
        <v>0</v>
      </c>
      <c r="K280" s="73">
        <v>0</v>
      </c>
      <c r="L280" s="72">
        <v>0</v>
      </c>
      <c r="M280" s="72">
        <v>0</v>
      </c>
      <c r="N280" s="72">
        <v>0</v>
      </c>
      <c r="O280" s="73">
        <v>9150</v>
      </c>
    </row>
    <row r="281" spans="1:15" ht="47.25" x14ac:dyDescent="0.25">
      <c r="A281" s="77">
        <v>239</v>
      </c>
      <c r="B281" s="68" t="s">
        <v>384</v>
      </c>
      <c r="C281" s="69" t="s">
        <v>225</v>
      </c>
      <c r="D281" s="76" t="s">
        <v>437</v>
      </c>
      <c r="E281" s="70" t="s">
        <v>65</v>
      </c>
      <c r="F281" s="70" t="s">
        <v>438</v>
      </c>
      <c r="G281" s="71" t="s">
        <v>254</v>
      </c>
      <c r="H281" s="72">
        <v>0</v>
      </c>
      <c r="I281" s="73">
        <v>3603</v>
      </c>
      <c r="J281" s="72">
        <v>0</v>
      </c>
      <c r="K281" s="73">
        <v>2954</v>
      </c>
      <c r="L281" s="72">
        <v>0</v>
      </c>
      <c r="M281" s="72">
        <v>0</v>
      </c>
      <c r="N281" s="72">
        <v>0</v>
      </c>
      <c r="O281" s="73">
        <v>450</v>
      </c>
    </row>
    <row r="282" spans="1:15" ht="47.25" x14ac:dyDescent="0.25">
      <c r="A282" s="77">
        <v>240</v>
      </c>
      <c r="B282" s="68" t="s">
        <v>384</v>
      </c>
      <c r="C282" s="69" t="s">
        <v>225</v>
      </c>
      <c r="D282" s="76" t="s">
        <v>439</v>
      </c>
      <c r="E282" s="70" t="s">
        <v>65</v>
      </c>
      <c r="F282" s="70" t="s">
        <v>440</v>
      </c>
      <c r="G282" s="71" t="s">
        <v>561</v>
      </c>
      <c r="H282" s="72">
        <v>0</v>
      </c>
      <c r="I282" s="73">
        <v>16864</v>
      </c>
      <c r="J282" s="72">
        <v>0</v>
      </c>
      <c r="K282" s="73">
        <v>16664</v>
      </c>
      <c r="L282" s="72">
        <v>0</v>
      </c>
      <c r="M282" s="72">
        <v>0</v>
      </c>
      <c r="N282" s="72">
        <v>0</v>
      </c>
      <c r="O282" s="73">
        <v>200</v>
      </c>
    </row>
    <row r="283" spans="1:15" ht="31.5" x14ac:dyDescent="0.25">
      <c r="A283" s="77">
        <v>241</v>
      </c>
      <c r="B283" s="68" t="s">
        <v>384</v>
      </c>
      <c r="C283" s="69" t="s">
        <v>227</v>
      </c>
      <c r="D283" s="76" t="s">
        <v>441</v>
      </c>
      <c r="E283" s="70" t="s">
        <v>65</v>
      </c>
      <c r="F283" s="70" t="s">
        <v>424</v>
      </c>
      <c r="G283" s="71" t="s">
        <v>294</v>
      </c>
      <c r="H283" s="72">
        <v>0</v>
      </c>
      <c r="I283" s="73">
        <v>3900</v>
      </c>
      <c r="J283" s="72">
        <v>0</v>
      </c>
      <c r="K283" s="73">
        <v>3890</v>
      </c>
      <c r="L283" s="72">
        <v>0</v>
      </c>
      <c r="M283" s="72">
        <v>0</v>
      </c>
      <c r="N283" s="72">
        <v>0</v>
      </c>
      <c r="O283" s="73">
        <v>10</v>
      </c>
    </row>
    <row r="284" spans="1:15" ht="31.5" x14ac:dyDescent="0.25">
      <c r="A284" s="77">
        <v>242</v>
      </c>
      <c r="B284" s="68" t="s">
        <v>384</v>
      </c>
      <c r="C284" s="69" t="s">
        <v>227</v>
      </c>
      <c r="D284" s="76" t="s">
        <v>564</v>
      </c>
      <c r="E284" s="70" t="s">
        <v>65</v>
      </c>
      <c r="F284" s="70" t="s">
        <v>406</v>
      </c>
      <c r="G284" s="71" t="s">
        <v>519</v>
      </c>
      <c r="H284" s="72">
        <v>0</v>
      </c>
      <c r="I284" s="73">
        <v>2933</v>
      </c>
      <c r="J284" s="72">
        <v>0</v>
      </c>
      <c r="K284" s="73">
        <v>0</v>
      </c>
      <c r="L284" s="72">
        <v>0</v>
      </c>
      <c r="M284" s="72">
        <v>0</v>
      </c>
      <c r="N284" s="72">
        <v>0</v>
      </c>
      <c r="O284" s="73">
        <v>2933</v>
      </c>
    </row>
    <row r="285" spans="1:15" ht="63" x14ac:dyDescent="0.25">
      <c r="A285" s="77">
        <v>243</v>
      </c>
      <c r="B285" s="68" t="s">
        <v>384</v>
      </c>
      <c r="C285" s="69" t="s">
        <v>264</v>
      </c>
      <c r="D285" s="76" t="s">
        <v>442</v>
      </c>
      <c r="E285" s="70" t="s">
        <v>65</v>
      </c>
      <c r="F285" s="70" t="s">
        <v>443</v>
      </c>
      <c r="G285" s="71" t="s">
        <v>120</v>
      </c>
      <c r="H285" s="72">
        <v>0</v>
      </c>
      <c r="I285" s="73">
        <v>17000</v>
      </c>
      <c r="J285" s="72">
        <v>0</v>
      </c>
      <c r="K285" s="73">
        <v>12</v>
      </c>
      <c r="L285" s="72">
        <v>0</v>
      </c>
      <c r="M285" s="72">
        <v>0</v>
      </c>
      <c r="N285" s="72">
        <v>0</v>
      </c>
      <c r="O285" s="73">
        <v>10</v>
      </c>
    </row>
    <row r="286" spans="1:15" ht="45" x14ac:dyDescent="0.25">
      <c r="A286" s="77">
        <v>244</v>
      </c>
      <c r="B286" s="68" t="s">
        <v>384</v>
      </c>
      <c r="C286" s="69" t="s">
        <v>635</v>
      </c>
      <c r="D286" s="76" t="s">
        <v>646</v>
      </c>
      <c r="E286" s="70" t="s">
        <v>472</v>
      </c>
      <c r="F286" s="70" t="s">
        <v>647</v>
      </c>
      <c r="G286" s="71" t="s">
        <v>519</v>
      </c>
      <c r="H286" s="72">
        <v>0</v>
      </c>
      <c r="I286" s="73">
        <v>4850</v>
      </c>
      <c r="J286" s="72">
        <v>0</v>
      </c>
      <c r="K286" s="73">
        <v>0</v>
      </c>
      <c r="L286" s="72">
        <v>0</v>
      </c>
      <c r="M286" s="72">
        <v>0</v>
      </c>
      <c r="N286" s="72">
        <v>0</v>
      </c>
      <c r="O286" s="73">
        <v>4850</v>
      </c>
    </row>
    <row r="287" spans="1:15" ht="31.5" x14ac:dyDescent="0.25">
      <c r="A287" s="77">
        <v>245</v>
      </c>
      <c r="B287" s="68" t="s">
        <v>384</v>
      </c>
      <c r="C287" s="69" t="s">
        <v>265</v>
      </c>
      <c r="D287" s="76" t="s">
        <v>422</v>
      </c>
      <c r="E287" s="70" t="s">
        <v>65</v>
      </c>
      <c r="F287" s="70" t="s">
        <v>406</v>
      </c>
      <c r="G287" s="71" t="s">
        <v>519</v>
      </c>
      <c r="H287" s="72">
        <v>0</v>
      </c>
      <c r="I287" s="73">
        <v>7342</v>
      </c>
      <c r="J287" s="72">
        <v>0</v>
      </c>
      <c r="K287" s="73">
        <v>0</v>
      </c>
      <c r="L287" s="72">
        <v>0</v>
      </c>
      <c r="M287" s="72">
        <v>0</v>
      </c>
      <c r="N287" s="72">
        <v>0</v>
      </c>
      <c r="O287" s="73">
        <v>7342</v>
      </c>
    </row>
    <row r="288" spans="1:15" ht="63" x14ac:dyDescent="0.25">
      <c r="A288" s="77">
        <v>246</v>
      </c>
      <c r="B288" s="68" t="s">
        <v>384</v>
      </c>
      <c r="C288" s="69" t="s">
        <v>444</v>
      </c>
      <c r="D288" s="76" t="s">
        <v>67</v>
      </c>
      <c r="E288" s="70" t="s">
        <v>233</v>
      </c>
      <c r="F288" s="70" t="s">
        <v>445</v>
      </c>
      <c r="G288" s="71" t="s">
        <v>519</v>
      </c>
      <c r="H288" s="72">
        <v>0</v>
      </c>
      <c r="I288" s="73">
        <v>1690</v>
      </c>
      <c r="J288" s="72">
        <v>0</v>
      </c>
      <c r="K288" s="73">
        <v>0</v>
      </c>
      <c r="L288" s="72">
        <v>0</v>
      </c>
      <c r="M288" s="72">
        <v>0</v>
      </c>
      <c r="N288" s="72">
        <v>0</v>
      </c>
      <c r="O288" s="73">
        <v>1690</v>
      </c>
    </row>
    <row r="289" spans="1:15" ht="31.5" x14ac:dyDescent="0.25">
      <c r="A289" s="77">
        <v>247</v>
      </c>
      <c r="B289" s="68" t="s">
        <v>384</v>
      </c>
      <c r="C289" s="69" t="s">
        <v>444</v>
      </c>
      <c r="D289" s="76" t="s">
        <v>446</v>
      </c>
      <c r="E289" s="70" t="s">
        <v>233</v>
      </c>
      <c r="F289" s="70" t="s">
        <v>310</v>
      </c>
      <c r="G289" s="71" t="s">
        <v>237</v>
      </c>
      <c r="H289" s="72">
        <v>0</v>
      </c>
      <c r="I289" s="73">
        <v>2896</v>
      </c>
      <c r="J289" s="72">
        <v>0</v>
      </c>
      <c r="K289" s="73">
        <v>1796</v>
      </c>
      <c r="L289" s="72">
        <v>0</v>
      </c>
      <c r="M289" s="72">
        <v>0</v>
      </c>
      <c r="N289" s="72">
        <v>0</v>
      </c>
      <c r="O289" s="73">
        <v>1100</v>
      </c>
    </row>
    <row r="290" spans="1:15" ht="31.5" x14ac:dyDescent="0.25">
      <c r="A290" s="77">
        <v>248</v>
      </c>
      <c r="B290" s="68" t="s">
        <v>384</v>
      </c>
      <c r="C290" s="69" t="s">
        <v>266</v>
      </c>
      <c r="D290" s="76" t="s">
        <v>447</v>
      </c>
      <c r="E290" s="70" t="s">
        <v>65</v>
      </c>
      <c r="F290" s="70" t="s">
        <v>424</v>
      </c>
      <c r="G290" s="71" t="s">
        <v>555</v>
      </c>
      <c r="H290" s="72">
        <v>0</v>
      </c>
      <c r="I290" s="73">
        <v>8277</v>
      </c>
      <c r="J290" s="72">
        <v>0</v>
      </c>
      <c r="K290" s="73">
        <v>8272</v>
      </c>
      <c r="L290" s="72">
        <v>0</v>
      </c>
      <c r="M290" s="72">
        <v>0</v>
      </c>
      <c r="N290" s="72">
        <v>0</v>
      </c>
      <c r="O290" s="73">
        <v>5</v>
      </c>
    </row>
    <row r="291" spans="1:15" ht="31.5" x14ac:dyDescent="0.25">
      <c r="A291" s="77">
        <v>249</v>
      </c>
      <c r="B291" s="68" t="s">
        <v>384</v>
      </c>
      <c r="C291" s="69" t="s">
        <v>267</v>
      </c>
      <c r="D291" s="76" t="s">
        <v>447</v>
      </c>
      <c r="E291" s="70" t="s">
        <v>65</v>
      </c>
      <c r="F291" s="70" t="s">
        <v>424</v>
      </c>
      <c r="G291" s="71" t="s">
        <v>51</v>
      </c>
      <c r="H291" s="72">
        <v>0</v>
      </c>
      <c r="I291" s="73">
        <v>7777</v>
      </c>
      <c r="J291" s="72">
        <v>0</v>
      </c>
      <c r="K291" s="73">
        <v>5277</v>
      </c>
      <c r="L291" s="72">
        <v>0</v>
      </c>
      <c r="M291" s="72">
        <v>0</v>
      </c>
      <c r="N291" s="72">
        <v>0</v>
      </c>
      <c r="O291" s="73">
        <v>2500</v>
      </c>
    </row>
    <row r="292" spans="1:15" ht="63" x14ac:dyDescent="0.25">
      <c r="A292" s="77">
        <v>250</v>
      </c>
      <c r="B292" s="68" t="s">
        <v>384</v>
      </c>
      <c r="C292" s="69" t="s">
        <v>448</v>
      </c>
      <c r="D292" s="76" t="s">
        <v>449</v>
      </c>
      <c r="E292" s="70" t="s">
        <v>450</v>
      </c>
      <c r="F292" s="70" t="s">
        <v>451</v>
      </c>
      <c r="G292" s="71" t="s">
        <v>200</v>
      </c>
      <c r="H292" s="72">
        <v>0</v>
      </c>
      <c r="I292" s="73">
        <v>6859</v>
      </c>
      <c r="J292" s="72">
        <v>0</v>
      </c>
      <c r="K292" s="73">
        <v>4459</v>
      </c>
      <c r="L292" s="72">
        <v>0</v>
      </c>
      <c r="M292" s="72">
        <v>0</v>
      </c>
      <c r="N292" s="72">
        <v>0</v>
      </c>
      <c r="O292" s="73">
        <v>1200</v>
      </c>
    </row>
    <row r="293" spans="1:15" ht="31.5" x14ac:dyDescent="0.25">
      <c r="A293" s="77">
        <v>251</v>
      </c>
      <c r="B293" s="68" t="s">
        <v>384</v>
      </c>
      <c r="C293" s="69" t="s">
        <v>448</v>
      </c>
      <c r="D293" s="76" t="s">
        <v>628</v>
      </c>
      <c r="E293" s="70" t="s">
        <v>472</v>
      </c>
      <c r="F293" s="70" t="s">
        <v>629</v>
      </c>
      <c r="G293" s="71" t="s">
        <v>519</v>
      </c>
      <c r="H293" s="72">
        <v>0</v>
      </c>
      <c r="I293" s="73">
        <v>6543</v>
      </c>
      <c r="J293" s="72">
        <v>0</v>
      </c>
      <c r="K293" s="73">
        <v>1185</v>
      </c>
      <c r="L293" s="72">
        <v>0</v>
      </c>
      <c r="M293" s="72">
        <v>0</v>
      </c>
      <c r="N293" s="72">
        <v>0</v>
      </c>
      <c r="O293" s="73">
        <v>3358</v>
      </c>
    </row>
    <row r="294" spans="1:15" ht="94.5" x14ac:dyDescent="0.25">
      <c r="A294" s="77">
        <v>252</v>
      </c>
      <c r="B294" s="68" t="s">
        <v>384</v>
      </c>
      <c r="C294" s="69" t="s">
        <v>448</v>
      </c>
      <c r="D294" s="76" t="s">
        <v>570</v>
      </c>
      <c r="E294" s="70" t="s">
        <v>452</v>
      </c>
      <c r="F294" s="70" t="s">
        <v>571</v>
      </c>
      <c r="G294" s="71" t="s">
        <v>519</v>
      </c>
      <c r="H294" s="72">
        <v>0</v>
      </c>
      <c r="I294" s="73">
        <v>4000</v>
      </c>
      <c r="J294" s="72">
        <v>0</v>
      </c>
      <c r="K294" s="73">
        <v>0</v>
      </c>
      <c r="L294" s="72">
        <v>0</v>
      </c>
      <c r="M294" s="72">
        <v>0</v>
      </c>
      <c r="N294" s="72">
        <v>0</v>
      </c>
      <c r="O294" s="73">
        <v>4000</v>
      </c>
    </row>
    <row r="295" spans="1:15" ht="47.25" x14ac:dyDescent="0.25">
      <c r="A295" s="77">
        <v>253</v>
      </c>
      <c r="B295" s="68" t="s">
        <v>384</v>
      </c>
      <c r="C295" s="69" t="s">
        <v>259</v>
      </c>
      <c r="D295" s="76" t="s">
        <v>453</v>
      </c>
      <c r="E295" s="70" t="s">
        <v>65</v>
      </c>
      <c r="F295" s="70" t="s">
        <v>454</v>
      </c>
      <c r="G295" s="71" t="s">
        <v>565</v>
      </c>
      <c r="H295" s="72">
        <v>0</v>
      </c>
      <c r="I295" s="73">
        <v>33482</v>
      </c>
      <c r="J295" s="72">
        <v>0</v>
      </c>
      <c r="K295" s="73">
        <v>22932</v>
      </c>
      <c r="L295" s="72">
        <v>0</v>
      </c>
      <c r="M295" s="72">
        <v>0</v>
      </c>
      <c r="N295" s="72">
        <v>0</v>
      </c>
      <c r="O295" s="73">
        <v>850</v>
      </c>
    </row>
    <row r="296" spans="1:15" ht="31.5" x14ac:dyDescent="0.25">
      <c r="A296" s="77">
        <v>254</v>
      </c>
      <c r="B296" s="68" t="s">
        <v>384</v>
      </c>
      <c r="C296" s="69" t="s">
        <v>259</v>
      </c>
      <c r="D296" s="76" t="s">
        <v>455</v>
      </c>
      <c r="E296" s="70" t="s">
        <v>65</v>
      </c>
      <c r="F296" s="70" t="s">
        <v>378</v>
      </c>
      <c r="G296" s="71" t="s">
        <v>566</v>
      </c>
      <c r="H296" s="72">
        <v>0</v>
      </c>
      <c r="I296" s="73">
        <v>18302</v>
      </c>
      <c r="J296" s="72">
        <v>0</v>
      </c>
      <c r="K296" s="73">
        <v>9497</v>
      </c>
      <c r="L296" s="72">
        <v>0</v>
      </c>
      <c r="M296" s="72">
        <v>0</v>
      </c>
      <c r="N296" s="72">
        <v>0</v>
      </c>
      <c r="O296" s="73">
        <v>750</v>
      </c>
    </row>
    <row r="297" spans="1:15" ht="47.25" x14ac:dyDescent="0.25">
      <c r="A297" s="77">
        <v>255</v>
      </c>
      <c r="B297" s="68" t="s">
        <v>384</v>
      </c>
      <c r="C297" s="69" t="s">
        <v>259</v>
      </c>
      <c r="D297" s="76" t="s">
        <v>456</v>
      </c>
      <c r="E297" s="70" t="s">
        <v>65</v>
      </c>
      <c r="F297" s="70" t="s">
        <v>457</v>
      </c>
      <c r="G297" s="71" t="s">
        <v>567</v>
      </c>
      <c r="H297" s="72">
        <v>0</v>
      </c>
      <c r="I297" s="73">
        <v>13377</v>
      </c>
      <c r="J297" s="72">
        <v>0</v>
      </c>
      <c r="K297" s="73">
        <v>4183</v>
      </c>
      <c r="L297" s="72">
        <v>0</v>
      </c>
      <c r="M297" s="72">
        <v>0</v>
      </c>
      <c r="N297" s="72">
        <v>0</v>
      </c>
      <c r="O297" s="73">
        <v>697</v>
      </c>
    </row>
    <row r="298" spans="1:15" ht="63" x14ac:dyDescent="0.25">
      <c r="A298" s="77">
        <v>256</v>
      </c>
      <c r="B298" s="68" t="s">
        <v>384</v>
      </c>
      <c r="C298" s="69" t="s">
        <v>655</v>
      </c>
      <c r="D298" s="76" t="s">
        <v>458</v>
      </c>
      <c r="E298" s="70" t="s">
        <v>459</v>
      </c>
      <c r="F298" s="70" t="s">
        <v>310</v>
      </c>
      <c r="G298" s="71" t="s">
        <v>160</v>
      </c>
      <c r="H298" s="72">
        <v>0</v>
      </c>
      <c r="I298" s="73">
        <v>1120</v>
      </c>
      <c r="J298" s="72">
        <v>0</v>
      </c>
      <c r="K298" s="73">
        <v>0</v>
      </c>
      <c r="L298" s="72">
        <v>0</v>
      </c>
      <c r="M298" s="72">
        <v>0</v>
      </c>
      <c r="N298" s="72">
        <v>0</v>
      </c>
      <c r="O298" s="73">
        <v>300</v>
      </c>
    </row>
    <row r="299" spans="1:15" ht="45" x14ac:dyDescent="0.25">
      <c r="A299" s="77">
        <v>257</v>
      </c>
      <c r="B299" s="68" t="s">
        <v>384</v>
      </c>
      <c r="C299" s="69" t="s">
        <v>655</v>
      </c>
      <c r="D299" s="76" t="s">
        <v>460</v>
      </c>
      <c r="E299" s="70" t="s">
        <v>65</v>
      </c>
      <c r="F299" s="70" t="s">
        <v>461</v>
      </c>
      <c r="G299" s="71" t="s">
        <v>203</v>
      </c>
      <c r="H299" s="72">
        <v>0</v>
      </c>
      <c r="I299" s="73">
        <v>58000</v>
      </c>
      <c r="J299" s="72">
        <v>0</v>
      </c>
      <c r="K299" s="73">
        <v>77</v>
      </c>
      <c r="L299" s="72">
        <v>0</v>
      </c>
      <c r="M299" s="72">
        <v>0</v>
      </c>
      <c r="N299" s="72">
        <v>0</v>
      </c>
      <c r="O299" s="73">
        <v>300</v>
      </c>
    </row>
    <row r="300" spans="1:15" ht="31.5" x14ac:dyDescent="0.25">
      <c r="A300" s="77">
        <v>258</v>
      </c>
      <c r="B300" s="68" t="s">
        <v>384</v>
      </c>
      <c r="C300" s="69" t="s">
        <v>656</v>
      </c>
      <c r="D300" s="76" t="s">
        <v>481</v>
      </c>
      <c r="E300" s="70" t="s">
        <v>472</v>
      </c>
      <c r="F300" s="70" t="s">
        <v>482</v>
      </c>
      <c r="G300" s="71" t="s">
        <v>152</v>
      </c>
      <c r="H300" s="72">
        <v>0</v>
      </c>
      <c r="I300" s="73">
        <v>250000</v>
      </c>
      <c r="J300" s="72">
        <v>0</v>
      </c>
      <c r="K300" s="73">
        <v>145000</v>
      </c>
      <c r="L300" s="72">
        <v>0</v>
      </c>
      <c r="M300" s="72">
        <v>0</v>
      </c>
      <c r="N300" s="72">
        <v>0</v>
      </c>
      <c r="O300" s="73">
        <v>582</v>
      </c>
    </row>
    <row r="301" spans="1:15" ht="47.25" x14ac:dyDescent="0.25">
      <c r="A301" s="77">
        <v>259</v>
      </c>
      <c r="B301" s="68" t="s">
        <v>384</v>
      </c>
      <c r="C301" s="69" t="s">
        <v>508</v>
      </c>
      <c r="D301" s="76" t="s">
        <v>509</v>
      </c>
      <c r="E301" s="70" t="s">
        <v>510</v>
      </c>
      <c r="F301" s="70" t="s">
        <v>511</v>
      </c>
      <c r="G301" s="71" t="s">
        <v>242</v>
      </c>
      <c r="H301" s="72">
        <v>0</v>
      </c>
      <c r="I301" s="73">
        <v>270000</v>
      </c>
      <c r="J301" s="72">
        <v>0</v>
      </c>
      <c r="K301" s="73">
        <v>155336</v>
      </c>
      <c r="L301" s="72">
        <v>0</v>
      </c>
      <c r="M301" s="72">
        <v>0</v>
      </c>
      <c r="N301" s="72">
        <v>0</v>
      </c>
      <c r="O301" s="73">
        <v>21518</v>
      </c>
    </row>
    <row r="302" spans="1:15" ht="31.5" x14ac:dyDescent="0.25">
      <c r="A302" s="77">
        <v>260</v>
      </c>
      <c r="B302" s="68" t="s">
        <v>384</v>
      </c>
      <c r="C302" s="69" t="s">
        <v>599</v>
      </c>
      <c r="D302" s="76" t="s">
        <v>601</v>
      </c>
      <c r="E302" s="70" t="s">
        <v>472</v>
      </c>
      <c r="F302" s="70" t="s">
        <v>602</v>
      </c>
      <c r="G302" s="71" t="s">
        <v>120</v>
      </c>
      <c r="H302" s="72">
        <v>0</v>
      </c>
      <c r="I302" s="73">
        <v>8835</v>
      </c>
      <c r="J302" s="72">
        <v>0</v>
      </c>
      <c r="K302" s="73">
        <v>2171</v>
      </c>
      <c r="L302" s="72">
        <v>0</v>
      </c>
      <c r="M302" s="72">
        <v>0</v>
      </c>
      <c r="N302" s="72">
        <v>0</v>
      </c>
      <c r="O302" s="73" t="s">
        <v>603</v>
      </c>
    </row>
    <row r="303" spans="1:15" ht="47.25" x14ac:dyDescent="0.25">
      <c r="A303" s="77">
        <v>261</v>
      </c>
      <c r="B303" s="68" t="s">
        <v>384</v>
      </c>
      <c r="C303" s="69" t="s">
        <v>599</v>
      </c>
      <c r="D303" s="76" t="s">
        <v>67</v>
      </c>
      <c r="E303" s="70" t="s">
        <v>472</v>
      </c>
      <c r="F303" s="70" t="s">
        <v>600</v>
      </c>
      <c r="G303" s="71" t="s">
        <v>519</v>
      </c>
      <c r="H303" s="72">
        <v>0</v>
      </c>
      <c r="I303" s="73">
        <v>5000</v>
      </c>
      <c r="J303" s="72">
        <v>0</v>
      </c>
      <c r="K303" s="73">
        <v>0</v>
      </c>
      <c r="L303" s="72">
        <v>0</v>
      </c>
      <c r="M303" s="72">
        <v>0</v>
      </c>
      <c r="N303" s="72">
        <v>0</v>
      </c>
      <c r="O303" s="73">
        <v>5000</v>
      </c>
    </row>
    <row r="304" spans="1:15" ht="78.75" x14ac:dyDescent="0.25">
      <c r="A304" s="77">
        <v>262</v>
      </c>
      <c r="B304" s="68" t="s">
        <v>384</v>
      </c>
      <c r="C304" s="69" t="s">
        <v>604</v>
      </c>
      <c r="D304" s="76" t="s">
        <v>605</v>
      </c>
      <c r="E304" s="70" t="s">
        <v>233</v>
      </c>
      <c r="F304" s="70" t="s">
        <v>606</v>
      </c>
      <c r="G304" s="71" t="s">
        <v>607</v>
      </c>
      <c r="H304" s="72">
        <v>0</v>
      </c>
      <c r="I304" s="73">
        <v>156</v>
      </c>
      <c r="J304" s="72">
        <v>0</v>
      </c>
      <c r="K304" s="73">
        <v>0</v>
      </c>
      <c r="L304" s="72">
        <v>0</v>
      </c>
      <c r="M304" s="72">
        <v>0</v>
      </c>
      <c r="N304" s="72">
        <v>0</v>
      </c>
      <c r="O304" s="73">
        <v>156</v>
      </c>
    </row>
    <row r="305" spans="1:15" ht="31.5" x14ac:dyDescent="0.25">
      <c r="A305" s="77">
        <v>263</v>
      </c>
      <c r="B305" s="68" t="s">
        <v>384</v>
      </c>
      <c r="C305" s="69" t="s">
        <v>622</v>
      </c>
      <c r="D305" s="76" t="s">
        <v>623</v>
      </c>
      <c r="E305" s="70" t="s">
        <v>624</v>
      </c>
      <c r="F305" s="70" t="s">
        <v>625</v>
      </c>
      <c r="G305" s="71" t="s">
        <v>607</v>
      </c>
      <c r="H305" s="72">
        <v>0</v>
      </c>
      <c r="I305" s="73">
        <v>33348</v>
      </c>
      <c r="J305" s="72">
        <v>0</v>
      </c>
      <c r="K305" s="73">
        <v>0</v>
      </c>
      <c r="L305" s="72">
        <v>0</v>
      </c>
      <c r="M305" s="72">
        <v>0</v>
      </c>
      <c r="N305" s="72">
        <v>0</v>
      </c>
      <c r="O305" s="73">
        <v>6853</v>
      </c>
    </row>
    <row r="306" spans="1:15" ht="31.5" x14ac:dyDescent="0.25">
      <c r="A306" s="77">
        <v>264</v>
      </c>
      <c r="B306" s="68" t="s">
        <v>384</v>
      </c>
      <c r="C306" s="69" t="s">
        <v>622</v>
      </c>
      <c r="D306" s="76" t="s">
        <v>626</v>
      </c>
      <c r="E306" s="70" t="s">
        <v>627</v>
      </c>
      <c r="F306" s="70" t="s">
        <v>625</v>
      </c>
      <c r="G306" s="71" t="s">
        <v>607</v>
      </c>
      <c r="H306" s="72">
        <v>0</v>
      </c>
      <c r="I306" s="73">
        <v>35969</v>
      </c>
      <c r="J306" s="72">
        <v>0</v>
      </c>
      <c r="K306" s="73">
        <v>0</v>
      </c>
      <c r="L306" s="72">
        <v>0</v>
      </c>
      <c r="M306" s="72">
        <v>0</v>
      </c>
      <c r="N306" s="72">
        <v>0</v>
      </c>
      <c r="O306" s="73">
        <v>10119</v>
      </c>
    </row>
    <row r="307" spans="1:15" ht="31.5" x14ac:dyDescent="0.25">
      <c r="A307" s="77">
        <v>265</v>
      </c>
      <c r="B307" s="68" t="s">
        <v>384</v>
      </c>
      <c r="C307" s="69" t="s">
        <v>622</v>
      </c>
      <c r="D307" s="76" t="s">
        <v>620</v>
      </c>
      <c r="E307" s="70" t="s">
        <v>472</v>
      </c>
      <c r="F307" s="70" t="s">
        <v>621</v>
      </c>
      <c r="G307" s="71" t="s">
        <v>555</v>
      </c>
      <c r="H307" s="72">
        <v>0</v>
      </c>
      <c r="I307" s="73">
        <v>65253</v>
      </c>
      <c r="J307" s="72">
        <v>0</v>
      </c>
      <c r="K307" s="73">
        <v>57253</v>
      </c>
      <c r="L307" s="72">
        <v>0</v>
      </c>
      <c r="M307" s="72">
        <v>0</v>
      </c>
      <c r="N307" s="72">
        <v>0</v>
      </c>
      <c r="O307" s="73">
        <v>0</v>
      </c>
    </row>
    <row r="308" spans="1:15" ht="45" x14ac:dyDescent="0.25">
      <c r="A308" s="77">
        <v>266</v>
      </c>
      <c r="B308" s="68" t="s">
        <v>384</v>
      </c>
      <c r="C308" s="69" t="s">
        <v>655</v>
      </c>
      <c r="D308" s="76" t="s">
        <v>630</v>
      </c>
      <c r="E308" s="70" t="s">
        <v>631</v>
      </c>
      <c r="F308" s="70" t="s">
        <v>625</v>
      </c>
      <c r="G308" s="71" t="s">
        <v>607</v>
      </c>
      <c r="H308" s="72">
        <v>0</v>
      </c>
      <c r="I308" s="73">
        <v>127051</v>
      </c>
      <c r="J308" s="72">
        <v>0</v>
      </c>
      <c r="K308" s="73">
        <v>0</v>
      </c>
      <c r="L308" s="72">
        <v>108001</v>
      </c>
      <c r="M308" s="72">
        <v>0</v>
      </c>
      <c r="N308" s="72">
        <v>0</v>
      </c>
      <c r="O308" s="73">
        <v>2833</v>
      </c>
    </row>
    <row r="309" spans="1:15" ht="78.75" x14ac:dyDescent="0.25">
      <c r="A309" s="77">
        <v>267</v>
      </c>
      <c r="B309" s="68" t="s">
        <v>384</v>
      </c>
      <c r="C309" s="69" t="s">
        <v>655</v>
      </c>
      <c r="D309" s="76" t="s">
        <v>632</v>
      </c>
      <c r="E309" s="70" t="s">
        <v>633</v>
      </c>
      <c r="F309" s="70" t="s">
        <v>634</v>
      </c>
      <c r="G309" s="71" t="s">
        <v>140</v>
      </c>
      <c r="H309" s="72">
        <v>0</v>
      </c>
      <c r="I309" s="73">
        <v>240022</v>
      </c>
      <c r="J309" s="72">
        <v>0</v>
      </c>
      <c r="K309" s="73">
        <v>32939</v>
      </c>
      <c r="L309" s="72">
        <v>0</v>
      </c>
      <c r="M309" s="72">
        <v>0</v>
      </c>
      <c r="N309" s="72">
        <v>0</v>
      </c>
      <c r="O309" s="73">
        <v>12500</v>
      </c>
    </row>
    <row r="310" spans="1:15" ht="47.25" x14ac:dyDescent="0.25">
      <c r="A310" s="77">
        <v>268</v>
      </c>
      <c r="B310" s="68" t="s">
        <v>384</v>
      </c>
      <c r="C310" s="69" t="s">
        <v>655</v>
      </c>
      <c r="D310" s="76" t="s">
        <v>462</v>
      </c>
      <c r="E310" s="70" t="s">
        <v>463</v>
      </c>
      <c r="F310" s="70" t="s">
        <v>568</v>
      </c>
      <c r="G310" s="71" t="s">
        <v>160</v>
      </c>
      <c r="H310" s="72">
        <v>0</v>
      </c>
      <c r="I310" s="73">
        <v>200000</v>
      </c>
      <c r="J310" s="72">
        <v>0</v>
      </c>
      <c r="K310" s="73">
        <v>0</v>
      </c>
      <c r="L310" s="72">
        <v>0</v>
      </c>
      <c r="M310" s="72">
        <v>0</v>
      </c>
      <c r="N310" s="72">
        <v>0</v>
      </c>
      <c r="O310" s="73">
        <v>20</v>
      </c>
    </row>
    <row r="311" spans="1:15" s="82" customFormat="1" ht="24.95" customHeight="1" x14ac:dyDescent="0.25">
      <c r="A311" s="129" t="s">
        <v>466</v>
      </c>
      <c r="B311" s="130"/>
      <c r="C311" s="130"/>
      <c r="D311" s="130"/>
      <c r="E311" s="130"/>
      <c r="F311" s="131"/>
      <c r="G311" s="98"/>
      <c r="H311" s="99">
        <f t="shared" ref="H311:O311" si="7">SUM(H253:H310)</f>
        <v>2848750</v>
      </c>
      <c r="I311" s="99">
        <f t="shared" si="7"/>
        <v>7326533</v>
      </c>
      <c r="J311" s="99">
        <f t="shared" si="7"/>
        <v>0</v>
      </c>
      <c r="K311" s="99">
        <f t="shared" si="7"/>
        <v>2054616</v>
      </c>
      <c r="L311" s="99">
        <f t="shared" si="7"/>
        <v>108001</v>
      </c>
      <c r="M311" s="99">
        <f t="shared" si="7"/>
        <v>0</v>
      </c>
      <c r="N311" s="99">
        <f t="shared" si="7"/>
        <v>1262486</v>
      </c>
      <c r="O311" s="99">
        <f t="shared" si="7"/>
        <v>1463401</v>
      </c>
    </row>
    <row r="312" spans="1:15" s="82" customFormat="1" ht="16.5" thickBot="1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s="83" customFormat="1" ht="48" customHeight="1" thickBot="1" x14ac:dyDescent="0.3">
      <c r="A313" s="132" t="s">
        <v>464</v>
      </c>
      <c r="B313" s="133"/>
      <c r="C313" s="133"/>
      <c r="D313" s="133"/>
      <c r="E313" s="133"/>
      <c r="F313" s="133"/>
      <c r="G313" s="134"/>
      <c r="H313" s="101">
        <f t="shared" ref="H313:O313" si="8">H311+H249+H236+H226+H121+H107+H85+H25+H17</f>
        <v>75635141</v>
      </c>
      <c r="I313" s="101">
        <f t="shared" si="8"/>
        <v>161174882</v>
      </c>
      <c r="J313" s="101">
        <f t="shared" si="8"/>
        <v>28940199</v>
      </c>
      <c r="K313" s="101">
        <f t="shared" si="8"/>
        <v>50259016</v>
      </c>
      <c r="L313" s="101">
        <f t="shared" si="8"/>
        <v>358001</v>
      </c>
      <c r="M313" s="101">
        <f t="shared" si="8"/>
        <v>0</v>
      </c>
      <c r="N313" s="101">
        <f t="shared" si="8"/>
        <v>6730120</v>
      </c>
      <c r="O313" s="102">
        <f t="shared" si="8"/>
        <v>14034240</v>
      </c>
    </row>
  </sheetData>
  <mergeCells count="46">
    <mergeCell ref="A313:G313"/>
    <mergeCell ref="A251:O251"/>
    <mergeCell ref="A226:F226"/>
    <mergeCell ref="A236:F236"/>
    <mergeCell ref="A249:F249"/>
    <mergeCell ref="A228:O228"/>
    <mergeCell ref="A87:O87"/>
    <mergeCell ref="A238:O238"/>
    <mergeCell ref="A311:F311"/>
    <mergeCell ref="A124:O124"/>
    <mergeCell ref="A88:O88"/>
    <mergeCell ref="A123:O123"/>
    <mergeCell ref="A107:G107"/>
    <mergeCell ref="A121:G121"/>
    <mergeCell ref="F4:F7"/>
    <mergeCell ref="A109:O109"/>
    <mergeCell ref="A110:O110"/>
    <mergeCell ref="D4:D7"/>
    <mergeCell ref="E4:E7"/>
    <mergeCell ref="O6:O7"/>
    <mergeCell ref="A8:O8"/>
    <mergeCell ref="A9:O9"/>
    <mergeCell ref="A17:G17"/>
    <mergeCell ref="A25:G25"/>
    <mergeCell ref="A85:G85"/>
    <mergeCell ref="A20:O20"/>
    <mergeCell ref="A26:O26"/>
    <mergeCell ref="A27:O27"/>
    <mergeCell ref="A10:O10"/>
    <mergeCell ref="A28:O28"/>
    <mergeCell ref="A1:O2"/>
    <mergeCell ref="A3:O3"/>
    <mergeCell ref="A19:O19"/>
    <mergeCell ref="G4:G7"/>
    <mergeCell ref="H4:I5"/>
    <mergeCell ref="J4:K5"/>
    <mergeCell ref="L4:O5"/>
    <mergeCell ref="H6:H7"/>
    <mergeCell ref="I6:I7"/>
    <mergeCell ref="J6:J7"/>
    <mergeCell ref="K6:K7"/>
    <mergeCell ref="L6:M6"/>
    <mergeCell ref="N6:N7"/>
    <mergeCell ref="A4:A7"/>
    <mergeCell ref="B4:B7"/>
    <mergeCell ref="C4:C7"/>
  </mergeCells>
  <pageMargins left="0" right="0" top="0.56999999999999995" bottom="0" header="0" footer="0"/>
  <pageSetup paperSize="9" scale="57" fitToHeight="0" orientation="landscape" r:id="rId1"/>
  <rowBreaks count="5" manualBreakCount="5">
    <brk id="25" min="2" max="14" man="1"/>
    <brk id="86" min="2" max="14" man="1"/>
    <brk id="107" min="2" max="14" man="1"/>
    <brk id="122" min="2" max="14" man="1"/>
    <brk id="227" min="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zoomScale="60" zoomScaleNormal="60" workbookViewId="0">
      <pane ySplit="3" topLeftCell="A4" activePane="bottomLeft" state="frozen"/>
      <selection pane="bottomLeft" activeCell="I13" sqref="I13"/>
    </sheetView>
  </sheetViews>
  <sheetFormatPr defaultRowHeight="15" x14ac:dyDescent="0.25"/>
  <cols>
    <col min="2" max="2" width="38.42578125" customWidth="1"/>
    <col min="3" max="3" width="27" customWidth="1"/>
    <col min="4" max="4" width="22" bestFit="1" customWidth="1"/>
    <col min="5" max="7" width="27" customWidth="1"/>
    <col min="8" max="8" width="9.140625" customWidth="1"/>
  </cols>
  <sheetData>
    <row r="1" spans="1:7" ht="25.5" customHeight="1" x14ac:dyDescent="0.25">
      <c r="A1" s="135" t="s">
        <v>664</v>
      </c>
      <c r="B1" s="135"/>
      <c r="C1" s="135"/>
      <c r="D1" s="135"/>
      <c r="E1" s="135"/>
      <c r="F1" s="135"/>
      <c r="G1" s="135"/>
    </row>
    <row r="2" spans="1:7" ht="15.75" customHeight="1" x14ac:dyDescent="0.25">
      <c r="A2" s="136"/>
      <c r="B2" s="136"/>
      <c r="C2" s="136"/>
      <c r="D2" s="136"/>
      <c r="E2" s="136"/>
      <c r="F2" s="136"/>
      <c r="G2" s="136"/>
    </row>
    <row r="3" spans="1:7" ht="72" customHeight="1" x14ac:dyDescent="0.25">
      <c r="A3" s="139" t="s">
        <v>1</v>
      </c>
      <c r="B3" s="139"/>
      <c r="C3" s="63" t="s">
        <v>2</v>
      </c>
      <c r="D3" s="63" t="s">
        <v>3</v>
      </c>
      <c r="E3" s="40" t="s">
        <v>662</v>
      </c>
      <c r="F3" s="63" t="s">
        <v>663</v>
      </c>
      <c r="G3" s="40" t="s">
        <v>665</v>
      </c>
    </row>
    <row r="4" spans="1:7" ht="21.75" customHeight="1" x14ac:dyDescent="0.25">
      <c r="A4" s="138" t="s">
        <v>28</v>
      </c>
      <c r="B4" s="138"/>
      <c r="C4" s="138"/>
      <c r="D4" s="138"/>
      <c r="E4" s="138"/>
      <c r="F4" s="138"/>
      <c r="G4" s="138"/>
    </row>
    <row r="5" spans="1:7" ht="51" customHeight="1" x14ac:dyDescent="0.25">
      <c r="A5" s="41" t="s">
        <v>4</v>
      </c>
      <c r="B5" s="42"/>
      <c r="C5" s="43">
        <v>3</v>
      </c>
      <c r="D5" s="59">
        <v>68828</v>
      </c>
      <c r="E5" s="59">
        <v>0</v>
      </c>
      <c r="F5" s="59">
        <v>6</v>
      </c>
      <c r="G5" s="75">
        <f>F5/F14</f>
        <v>6.0620952541068673E-7</v>
      </c>
    </row>
    <row r="6" spans="1:7" ht="51" customHeight="1" x14ac:dyDescent="0.25">
      <c r="A6" s="41" t="s">
        <v>5</v>
      </c>
      <c r="B6" s="42"/>
      <c r="C6" s="43">
        <v>0</v>
      </c>
      <c r="D6" s="60">
        <v>0</v>
      </c>
      <c r="E6" s="60">
        <v>0</v>
      </c>
      <c r="F6" s="60">
        <v>0</v>
      </c>
      <c r="G6" s="74">
        <f>F6/F14</f>
        <v>0</v>
      </c>
    </row>
    <row r="7" spans="1:7" ht="51" customHeight="1" x14ac:dyDescent="0.25">
      <c r="A7" s="41" t="s">
        <v>6</v>
      </c>
      <c r="B7" s="42"/>
      <c r="C7" s="43">
        <v>3</v>
      </c>
      <c r="D7" s="59">
        <v>120171</v>
      </c>
      <c r="E7" s="59">
        <v>5796</v>
      </c>
      <c r="F7" s="59">
        <v>14727</v>
      </c>
      <c r="G7" s="62">
        <f>F7/F14</f>
        <v>1.4879412801205307E-3</v>
      </c>
    </row>
    <row r="8" spans="1:7" ht="51" customHeight="1" x14ac:dyDescent="0.25">
      <c r="A8" s="41" t="s">
        <v>7</v>
      </c>
      <c r="B8" s="42"/>
      <c r="C8" s="43">
        <v>2</v>
      </c>
      <c r="D8" s="59">
        <v>262000</v>
      </c>
      <c r="E8" s="59">
        <v>4</v>
      </c>
      <c r="F8" s="59">
        <v>2250</v>
      </c>
      <c r="G8" s="56">
        <f>F8/F14</f>
        <v>2.2732857202900752E-4</v>
      </c>
    </row>
    <row r="9" spans="1:7" ht="51" customHeight="1" x14ac:dyDescent="0.25">
      <c r="A9" s="41" t="s">
        <v>8</v>
      </c>
      <c r="B9" s="42"/>
      <c r="C9" s="43">
        <v>35</v>
      </c>
      <c r="D9" s="59">
        <v>89889637</v>
      </c>
      <c r="E9" s="59">
        <v>19155993</v>
      </c>
      <c r="F9" s="59">
        <v>6901351</v>
      </c>
      <c r="G9" s="57">
        <f>F9/F14</f>
        <v>0.69727745240042804</v>
      </c>
    </row>
    <row r="10" spans="1:7" ht="51" customHeight="1" x14ac:dyDescent="0.25">
      <c r="A10" s="41" t="s">
        <v>9</v>
      </c>
      <c r="B10" s="42"/>
      <c r="C10" s="43">
        <v>99</v>
      </c>
      <c r="D10" s="61">
        <v>5175362</v>
      </c>
      <c r="E10" s="61">
        <v>2258574</v>
      </c>
      <c r="F10" s="61">
        <v>976122</v>
      </c>
      <c r="G10" s="57">
        <f>F10/F14</f>
        <v>9.86224090604884E-2</v>
      </c>
    </row>
    <row r="11" spans="1:7" ht="51" customHeight="1" x14ac:dyDescent="0.25">
      <c r="A11" s="41" t="s">
        <v>10</v>
      </c>
      <c r="B11" s="42"/>
      <c r="C11" s="43">
        <v>18</v>
      </c>
      <c r="D11" s="61">
        <v>2670263</v>
      </c>
      <c r="E11" s="61">
        <v>901289</v>
      </c>
      <c r="F11" s="61">
        <v>273819</v>
      </c>
      <c r="G11" s="57">
        <f>F11/F14</f>
        <v>2.7665281006404807E-2</v>
      </c>
    </row>
    <row r="12" spans="1:7" ht="51" customHeight="1" x14ac:dyDescent="0.25">
      <c r="A12" s="140" t="s">
        <v>467</v>
      </c>
      <c r="B12" s="140"/>
      <c r="C12" s="43">
        <v>5</v>
      </c>
      <c r="D12" s="59">
        <v>448088</v>
      </c>
      <c r="E12" s="59">
        <v>9555</v>
      </c>
      <c r="F12" s="59">
        <v>373241</v>
      </c>
      <c r="G12" s="57">
        <f>F12/F14</f>
        <v>3.771037491230169E-2</v>
      </c>
    </row>
    <row r="13" spans="1:7" ht="51" customHeight="1" x14ac:dyDescent="0.25">
      <c r="A13" s="140" t="s">
        <v>468</v>
      </c>
      <c r="B13" s="140"/>
      <c r="C13" s="43">
        <v>41</v>
      </c>
      <c r="D13" s="59">
        <v>5728715</v>
      </c>
      <c r="E13" s="59">
        <v>1285693</v>
      </c>
      <c r="F13" s="59">
        <v>1356052</v>
      </c>
      <c r="G13" s="57">
        <f>F13/F14</f>
        <v>0.13700860655870209</v>
      </c>
    </row>
    <row r="14" spans="1:7" ht="39.75" customHeight="1" x14ac:dyDescent="0.25">
      <c r="A14" s="44" t="s">
        <v>11</v>
      </c>
      <c r="B14" s="45"/>
      <c r="C14" s="46">
        <f>SUM(C5:C13)</f>
        <v>206</v>
      </c>
      <c r="D14" s="47">
        <f>SUM(D5:D13)</f>
        <v>104363064</v>
      </c>
      <c r="E14" s="47">
        <f t="shared" ref="E14:F14" si="0">SUM(E5:E13)</f>
        <v>23616904</v>
      </c>
      <c r="F14" s="47">
        <f t="shared" si="0"/>
        <v>9897568</v>
      </c>
      <c r="G14" s="58">
        <f>SUM(G5:G13)</f>
        <v>1</v>
      </c>
    </row>
    <row r="17" spans="1:6" ht="42.75" customHeight="1" x14ac:dyDescent="0.25">
      <c r="A17" s="137" t="s">
        <v>26</v>
      </c>
      <c r="B17" s="137"/>
      <c r="C17" s="137"/>
      <c r="D17" s="137"/>
      <c r="E17" s="137"/>
      <c r="F17" s="137"/>
    </row>
  </sheetData>
  <mergeCells count="6">
    <mergeCell ref="A1:G2"/>
    <mergeCell ref="A17:F17"/>
    <mergeCell ref="A4:G4"/>
    <mergeCell ref="A3:B3"/>
    <mergeCell ref="A13:B13"/>
    <mergeCell ref="A12:B1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5"/>
  <sheetViews>
    <sheetView showGridLines="0" view="pageBreakPreview" zoomScale="25" zoomScaleNormal="82" zoomScaleSheetLayoutView="25" workbookViewId="0">
      <selection activeCell="AH7" sqref="AH7"/>
    </sheetView>
  </sheetViews>
  <sheetFormatPr defaultRowHeight="15" x14ac:dyDescent="0.25"/>
  <cols>
    <col min="1" max="5" width="75.7109375" customWidth="1"/>
  </cols>
  <sheetData>
    <row r="1" spans="1:5" ht="20.25" x14ac:dyDescent="0.3">
      <c r="A1" s="141"/>
      <c r="B1" s="141"/>
      <c r="C1" s="141"/>
      <c r="D1" s="141"/>
      <c r="E1" s="141"/>
    </row>
    <row r="2" spans="1:5" ht="15.75" thickBot="1" x14ac:dyDescent="0.3">
      <c r="A2" s="1"/>
      <c r="B2" s="1"/>
      <c r="C2" s="1"/>
      <c r="D2" s="1"/>
      <c r="E2" s="1"/>
    </row>
    <row r="3" spans="1:5" ht="200.1" customHeight="1" thickBot="1" x14ac:dyDescent="0.3">
      <c r="A3" s="142" t="s">
        <v>670</v>
      </c>
      <c r="B3" s="143"/>
      <c r="C3" s="143"/>
      <c r="D3" s="143"/>
      <c r="E3" s="144"/>
    </row>
    <row r="4" spans="1:5" ht="42.75" customHeight="1" thickBot="1" x14ac:dyDescent="0.3">
      <c r="A4" s="103"/>
      <c r="B4" s="14"/>
      <c r="C4" s="14"/>
      <c r="D4" s="14"/>
      <c r="E4" s="113" t="s">
        <v>27</v>
      </c>
    </row>
    <row r="5" spans="1:5" ht="197.25" customHeight="1" thickBot="1" x14ac:dyDescent="0.65">
      <c r="A5" s="104"/>
      <c r="B5" s="105" t="s">
        <v>2</v>
      </c>
      <c r="C5" s="105" t="s">
        <v>3</v>
      </c>
      <c r="D5" s="106" t="s">
        <v>14</v>
      </c>
      <c r="E5" s="107" t="s">
        <v>15</v>
      </c>
    </row>
    <row r="6" spans="1:5" ht="200.1" customHeight="1" thickBot="1" x14ac:dyDescent="0.3">
      <c r="A6" s="107" t="s">
        <v>12</v>
      </c>
      <c r="B6" s="108">
        <v>2964</v>
      </c>
      <c r="C6" s="109">
        <v>1083294394</v>
      </c>
      <c r="D6" s="109">
        <v>480426048</v>
      </c>
      <c r="E6" s="109">
        <v>71991435</v>
      </c>
    </row>
    <row r="7" spans="1:5" ht="200.1" customHeight="1" thickBot="1" x14ac:dyDescent="0.3">
      <c r="A7" s="107" t="s">
        <v>13</v>
      </c>
      <c r="B7" s="110">
        <v>206</v>
      </c>
      <c r="C7" s="111">
        <f>'SEKTÖREL DAĞILIM'!D14</f>
        <v>104363064</v>
      </c>
      <c r="D7" s="111">
        <f>'SEKTÖREL DAĞILIM'!E14</f>
        <v>23616904</v>
      </c>
      <c r="E7" s="109">
        <f>'SEKTÖREL DAĞILIM'!F14</f>
        <v>9897568</v>
      </c>
    </row>
    <row r="8" spans="1:5" ht="200.1" customHeight="1" thickBot="1" x14ac:dyDescent="0.3">
      <c r="A8" s="106" t="s">
        <v>25</v>
      </c>
      <c r="B8" s="112">
        <f>B7/B6</f>
        <v>6.9500674763832662E-2</v>
      </c>
      <c r="C8" s="112">
        <f>C7/C6</f>
        <v>9.6338598794595068E-2</v>
      </c>
      <c r="D8" s="112">
        <f>D7/D6</f>
        <v>4.9158250470215971E-2</v>
      </c>
      <c r="E8" s="112">
        <f>E7/E6</f>
        <v>0.13748257692043506</v>
      </c>
    </row>
    <row r="9" spans="1:5" ht="24.75" customHeight="1" x14ac:dyDescent="0.25">
      <c r="A9" s="2"/>
      <c r="B9" s="3"/>
      <c r="C9" s="4"/>
      <c r="D9" s="5"/>
      <c r="E9" s="5"/>
    </row>
    <row r="10" spans="1:5" ht="72" customHeight="1" x14ac:dyDescent="0.25">
      <c r="A10" s="145" t="s">
        <v>470</v>
      </c>
      <c r="B10" s="146"/>
      <c r="C10" s="146"/>
      <c r="D10" s="146"/>
      <c r="E10" s="146"/>
    </row>
    <row r="11" spans="1:5" ht="15.75" x14ac:dyDescent="0.25">
      <c r="A11" s="137"/>
      <c r="B11" s="137"/>
      <c r="C11" s="137"/>
      <c r="D11" s="137"/>
      <c r="E11" s="137"/>
    </row>
    <row r="15" spans="1:5" ht="92.25" customHeight="1" x14ac:dyDescent="0.25"/>
  </sheetData>
  <mergeCells count="4">
    <mergeCell ref="A1:E1"/>
    <mergeCell ref="A11:E11"/>
    <mergeCell ref="A3:E3"/>
    <mergeCell ref="A10:E10"/>
  </mergeCells>
  <pageMargins left="0.54" right="0" top="0.73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5"/>
  <sheetViews>
    <sheetView showGridLines="0" zoomScale="80" zoomScaleNormal="80" workbookViewId="0">
      <selection activeCell="D4" sqref="D4:E4"/>
    </sheetView>
  </sheetViews>
  <sheetFormatPr defaultRowHeight="15" x14ac:dyDescent="0.25"/>
  <cols>
    <col min="1" max="1" width="39" customWidth="1"/>
    <col min="2" max="6" width="32.7109375" customWidth="1"/>
  </cols>
  <sheetData>
    <row r="1" spans="1:15" ht="32.25" customHeight="1" thickBot="1" x14ac:dyDescent="0.3"/>
    <row r="2" spans="1:15" ht="75" customHeight="1" thickBot="1" x14ac:dyDescent="0.3">
      <c r="A2" s="147" t="s">
        <v>666</v>
      </c>
      <c r="B2" s="148"/>
      <c r="C2" s="148"/>
      <c r="D2" s="148"/>
      <c r="E2" s="148"/>
      <c r="F2" s="149"/>
      <c r="J2" s="150"/>
      <c r="K2" s="151"/>
      <c r="L2" s="151"/>
      <c r="M2" s="151"/>
      <c r="N2" s="151"/>
      <c r="O2" s="151"/>
    </row>
    <row r="3" spans="1:15" ht="37.5" customHeight="1" thickBot="1" x14ac:dyDescent="0.3">
      <c r="A3" s="155" t="s">
        <v>29</v>
      </c>
      <c r="B3" s="156"/>
      <c r="C3" s="156"/>
      <c r="D3" s="156"/>
      <c r="E3" s="156"/>
      <c r="F3" s="157"/>
      <c r="J3" s="12"/>
      <c r="K3" s="13"/>
      <c r="L3" s="13"/>
      <c r="M3" s="13"/>
      <c r="N3" s="13"/>
      <c r="O3" s="13"/>
    </row>
    <row r="4" spans="1:15" ht="75" customHeight="1" thickBot="1" x14ac:dyDescent="0.3">
      <c r="A4" s="18"/>
      <c r="B4" s="64" t="s">
        <v>2</v>
      </c>
      <c r="C4" s="64" t="s">
        <v>3</v>
      </c>
      <c r="D4" s="153" t="s">
        <v>14</v>
      </c>
      <c r="E4" s="154"/>
      <c r="F4" s="64" t="s">
        <v>15</v>
      </c>
    </row>
    <row r="5" spans="1:15" ht="75" customHeight="1" thickBot="1" x14ac:dyDescent="0.3">
      <c r="A5" s="64" t="s">
        <v>469</v>
      </c>
      <c r="B5" s="84">
        <v>227</v>
      </c>
      <c r="C5" s="85">
        <v>77836867</v>
      </c>
      <c r="D5" s="86" t="s">
        <v>671</v>
      </c>
      <c r="E5" s="87">
        <v>14234921</v>
      </c>
      <c r="F5" s="88">
        <v>10409156</v>
      </c>
    </row>
    <row r="6" spans="1:15" ht="75" customHeight="1" thickBot="1" x14ac:dyDescent="0.3">
      <c r="A6" s="64" t="s">
        <v>667</v>
      </c>
      <c r="B6" s="84">
        <v>206</v>
      </c>
      <c r="C6" s="85">
        <f>'SEKTÖREL DAĞILIM'!D14</f>
        <v>104363064</v>
      </c>
      <c r="D6" s="86" t="s">
        <v>668</v>
      </c>
      <c r="E6" s="87">
        <f>'SEKTÖREL DAĞILIM'!E14</f>
        <v>23616904</v>
      </c>
      <c r="F6" s="88">
        <f>'SEKTÖREL DAĞILIM'!F14</f>
        <v>9897568</v>
      </c>
    </row>
    <row r="7" spans="1:15" ht="75" customHeight="1" thickBot="1" x14ac:dyDescent="0.3">
      <c r="A7" s="64" t="s">
        <v>512</v>
      </c>
      <c r="B7" s="89">
        <f>(B6-B5)/B6</f>
        <v>-0.10194174757281553</v>
      </c>
      <c r="C7" s="89">
        <f>(C6-C5)/C6</f>
        <v>0.25417227113991209</v>
      </c>
      <c r="D7" s="84" t="s">
        <v>672</v>
      </c>
      <c r="E7" s="90">
        <f>(E6-E5)/E6</f>
        <v>0.39725710872178671</v>
      </c>
      <c r="F7" s="90">
        <f>(F6-F5)/F6</f>
        <v>-5.1688253114300399E-2</v>
      </c>
    </row>
    <row r="9" spans="1:15" ht="38.25" customHeight="1" x14ac:dyDescent="0.3">
      <c r="A9" s="152" t="s">
        <v>26</v>
      </c>
      <c r="B9" s="152"/>
      <c r="C9" s="152"/>
      <c r="D9" s="152"/>
      <c r="E9" s="152"/>
      <c r="F9" s="152"/>
    </row>
    <row r="15" spans="1:15" x14ac:dyDescent="0.25">
      <c r="C15" s="19"/>
      <c r="D15" s="19"/>
      <c r="E15" s="19"/>
    </row>
  </sheetData>
  <mergeCells count="5">
    <mergeCell ref="A2:F2"/>
    <mergeCell ref="J2:O2"/>
    <mergeCell ref="A9:F9"/>
    <mergeCell ref="D4:E4"/>
    <mergeCell ref="A3:F3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showGridLines="0" zoomScaleNormal="100" workbookViewId="0">
      <selection activeCell="B13" sqref="B13"/>
    </sheetView>
  </sheetViews>
  <sheetFormatPr defaultRowHeight="15" x14ac:dyDescent="0.25"/>
  <cols>
    <col min="1" max="1" width="32" customWidth="1"/>
    <col min="2" max="2" width="27.85546875" customWidth="1"/>
    <col min="3" max="3" width="29.5703125" customWidth="1"/>
    <col min="4" max="4" width="37.5703125" customWidth="1"/>
    <col min="5" max="5" width="28.5703125" customWidth="1"/>
  </cols>
  <sheetData>
    <row r="1" spans="1:5" ht="18.75" customHeight="1" thickBot="1" x14ac:dyDescent="0.3"/>
    <row r="2" spans="1:5" ht="61.5" customHeight="1" thickBot="1" x14ac:dyDescent="0.45">
      <c r="A2" s="158" t="s">
        <v>675</v>
      </c>
      <c r="B2" s="159"/>
      <c r="C2" s="159"/>
      <c r="D2" s="159"/>
      <c r="E2" s="160"/>
    </row>
    <row r="3" spans="1:5" ht="33.75" customHeight="1" thickBot="1" x14ac:dyDescent="0.35">
      <c r="A3" s="163" t="s">
        <v>29</v>
      </c>
      <c r="B3" s="164"/>
      <c r="C3" s="164"/>
      <c r="D3" s="164"/>
      <c r="E3" s="165"/>
    </row>
    <row r="4" spans="1:5" ht="39.75" customHeight="1" thickBot="1" x14ac:dyDescent="0.3">
      <c r="A4" s="91"/>
      <c r="B4" s="92" t="s">
        <v>2</v>
      </c>
      <c r="C4" s="92" t="s">
        <v>3</v>
      </c>
      <c r="D4" s="93" t="s">
        <v>673</v>
      </c>
      <c r="E4" s="92" t="s">
        <v>674</v>
      </c>
    </row>
    <row r="5" spans="1:5" ht="37.5" customHeight="1" thickBot="1" x14ac:dyDescent="0.3">
      <c r="A5" s="92" t="s">
        <v>24</v>
      </c>
      <c r="B5" s="15">
        <v>190</v>
      </c>
      <c r="C5" s="15">
        <f t="shared" ref="C5:E5" si="0">C7-C6</f>
        <v>57571829</v>
      </c>
      <c r="D5" s="15">
        <f t="shared" si="0"/>
        <v>13988033</v>
      </c>
      <c r="E5" s="15">
        <f t="shared" si="0"/>
        <v>6369279</v>
      </c>
    </row>
    <row r="6" spans="1:5" ht="37.5" customHeight="1" thickBot="1" x14ac:dyDescent="0.3">
      <c r="A6" s="92" t="s">
        <v>16</v>
      </c>
      <c r="B6" s="17">
        <v>16</v>
      </c>
      <c r="C6" s="15">
        <v>46791235</v>
      </c>
      <c r="D6" s="15">
        <v>9628871</v>
      </c>
      <c r="E6" s="16">
        <v>3528289</v>
      </c>
    </row>
    <row r="7" spans="1:5" ht="37.5" customHeight="1" thickBot="1" x14ac:dyDescent="0.3">
      <c r="A7" s="92" t="s">
        <v>0</v>
      </c>
      <c r="B7" s="15">
        <v>206</v>
      </c>
      <c r="C7" s="15">
        <f>'SEKTÖREL DAĞILIM'!D14</f>
        <v>104363064</v>
      </c>
      <c r="D7" s="15">
        <f>'SEKTÖREL DAĞILIM'!E14</f>
        <v>23616904</v>
      </c>
      <c r="E7" s="15">
        <f>'SEKTÖREL DAĞILIM'!F14</f>
        <v>9897568</v>
      </c>
    </row>
    <row r="8" spans="1:5" ht="18.75" x14ac:dyDescent="0.3">
      <c r="A8" s="6"/>
      <c r="B8" s="7"/>
      <c r="C8" s="8"/>
      <c r="D8" s="8"/>
      <c r="E8" s="8"/>
    </row>
    <row r="9" spans="1:5" x14ac:dyDescent="0.25">
      <c r="A9" s="9"/>
      <c r="B9" s="10"/>
      <c r="C9" s="11"/>
      <c r="D9" s="11"/>
      <c r="E9" s="11"/>
    </row>
    <row r="10" spans="1:5" ht="15.75" x14ac:dyDescent="0.25">
      <c r="A10" s="94" t="s">
        <v>17</v>
      </c>
      <c r="B10" s="95"/>
      <c r="C10" s="96"/>
      <c r="D10" s="96"/>
      <c r="E10" s="97"/>
    </row>
    <row r="11" spans="1:5" ht="15.75" x14ac:dyDescent="0.25">
      <c r="A11" s="94" t="s">
        <v>18</v>
      </c>
      <c r="B11" s="95"/>
      <c r="C11" s="96"/>
      <c r="D11" s="96"/>
      <c r="E11" s="97"/>
    </row>
    <row r="12" spans="1:5" ht="30" customHeight="1" x14ac:dyDescent="0.25">
      <c r="A12" s="161" t="s">
        <v>514</v>
      </c>
      <c r="B12" s="162"/>
      <c r="C12" s="162"/>
      <c r="D12" s="162"/>
      <c r="E12" s="162"/>
    </row>
    <row r="16" spans="1:5" ht="21" customHeight="1" x14ac:dyDescent="0.25"/>
  </sheetData>
  <mergeCells count="3">
    <mergeCell ref="A2:E2"/>
    <mergeCell ref="A12:E12"/>
    <mergeCell ref="A3:E3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KAPAK</vt:lpstr>
      <vt:lpstr>DEĞERLENDİRME</vt:lpstr>
      <vt:lpstr>İCMAL</vt:lpstr>
      <vt:lpstr>SEKTÖREL DAĞILIM</vt:lpstr>
      <vt:lpstr>TR-İST KARŞILAŞTIRMA</vt:lpstr>
      <vt:lpstr>İST 2018-19 KARŞILAŞTIRMA</vt:lpstr>
      <vt:lpstr>İST 2019 YATIRIMLARI</vt:lpstr>
      <vt:lpstr>DEĞERLENDİRME!Yazdırma_Alanı</vt:lpstr>
      <vt:lpstr>İCMAL!Yazdırma_Alanı</vt:lpstr>
      <vt:lpstr>'İST 2018-19 KARŞILAŞTIRMA'!Yazdırma_Alanı</vt:lpstr>
      <vt:lpstr>KAPAK!Yazdırma_Alanı</vt:lpstr>
      <vt:lpstr>'TR-İST KARŞILAŞTIRMA'!Yazdırma_Alanı</vt:lpstr>
      <vt:lpstr>İCMAL!Yazdırma_Başlıkları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2024-11-28T12:34:15Z</dcterms:modified>
</cp:coreProperties>
</file>